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735" windowHeight="12720"/>
  </bookViews>
  <sheets>
    <sheet name="Global Stats" sheetId="2" r:id="rId1"/>
    <sheet name="Mouthful XLD" sheetId="1" r:id="rId2"/>
  </sheets>
  <calcPr calcId="124519"/>
</workbook>
</file>

<file path=xl/calcChain.xml><?xml version="1.0" encoding="utf-8"?>
<calcChain xmlns="http://schemas.openxmlformats.org/spreadsheetml/2006/main">
  <c r="AJ9" i="2"/>
  <c r="AJ8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7"/>
  <c r="J6"/>
  <c r="J5"/>
  <c r="J4"/>
  <c r="J3"/>
  <c r="J2"/>
  <c r="I7"/>
  <c r="I6"/>
  <c r="I5"/>
  <c r="I4"/>
  <c r="I3"/>
  <c r="I2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9"/>
  <c r="I8"/>
  <c r="AH999" i="1"/>
  <c r="W999"/>
  <c r="V999"/>
  <c r="R999"/>
  <c r="Q999"/>
  <c r="L999"/>
  <c r="K999"/>
  <c r="AH998"/>
  <c r="W998"/>
  <c r="V998"/>
  <c r="R998"/>
  <c r="Q998"/>
  <c r="L998"/>
  <c r="K998"/>
  <c r="AH997"/>
  <c r="W997"/>
  <c r="V997"/>
  <c r="R997"/>
  <c r="Q997"/>
  <c r="L997"/>
  <c r="K997"/>
  <c r="AH996"/>
  <c r="W996"/>
  <c r="V996"/>
  <c r="R996"/>
  <c r="Q996"/>
  <c r="L996"/>
  <c r="K996"/>
  <c r="AH995"/>
  <c r="W995"/>
  <c r="V995"/>
  <c r="R995"/>
  <c r="Q995"/>
  <c r="L995"/>
  <c r="K995"/>
  <c r="AH994"/>
  <c r="W994"/>
  <c r="V994"/>
  <c r="R994"/>
  <c r="Q994"/>
  <c r="L994"/>
  <c r="K994"/>
  <c r="AH993"/>
  <c r="W993"/>
  <c r="V993"/>
  <c r="R993"/>
  <c r="Q993"/>
  <c r="L993"/>
  <c r="K993"/>
  <c r="AH992"/>
  <c r="W992"/>
  <c r="V992"/>
  <c r="R992"/>
  <c r="Q992"/>
  <c r="L992"/>
  <c r="K992"/>
  <c r="AH991"/>
  <c r="W991"/>
  <c r="V991"/>
  <c r="R991"/>
  <c r="Q991"/>
  <c r="L991"/>
  <c r="K991"/>
  <c r="AH990"/>
  <c r="W990"/>
  <c r="V990"/>
  <c r="R990"/>
  <c r="Q990"/>
  <c r="L990"/>
  <c r="K990"/>
  <c r="AH989"/>
  <c r="W989"/>
  <c r="V989"/>
  <c r="R989"/>
  <c r="Q989"/>
  <c r="L989"/>
  <c r="K989"/>
  <c r="AH988"/>
  <c r="W988"/>
  <c r="V988"/>
  <c r="R988"/>
  <c r="Q988"/>
  <c r="L988"/>
  <c r="K988"/>
  <c r="AH987"/>
  <c r="W987"/>
  <c r="V987"/>
  <c r="R987"/>
  <c r="Q987"/>
  <c r="L987"/>
  <c r="K987"/>
  <c r="AH986"/>
  <c r="W986"/>
  <c r="V986"/>
  <c r="R986"/>
  <c r="Q986"/>
  <c r="L986"/>
  <c r="K986"/>
  <c r="AH985"/>
  <c r="W985"/>
  <c r="V985"/>
  <c r="R985"/>
  <c r="Q985"/>
  <c r="L985"/>
  <c r="K985"/>
  <c r="AH984"/>
  <c r="W984"/>
  <c r="V984"/>
  <c r="R984"/>
  <c r="Q984"/>
  <c r="L984"/>
  <c r="K984"/>
  <c r="AH983"/>
  <c r="W983"/>
  <c r="V983"/>
  <c r="R983"/>
  <c r="Q983"/>
  <c r="L983"/>
  <c r="K983"/>
  <c r="AH982"/>
  <c r="W982"/>
  <c r="V982"/>
  <c r="R982"/>
  <c r="Q982"/>
  <c r="L982"/>
  <c r="K982"/>
  <c r="AH981"/>
  <c r="W981"/>
  <c r="V981"/>
  <c r="R981"/>
  <c r="Q981"/>
  <c r="L981"/>
  <c r="K981"/>
  <c r="AH980"/>
  <c r="W980"/>
  <c r="V980"/>
  <c r="R980"/>
  <c r="Q980"/>
  <c r="L980"/>
  <c r="K980"/>
  <c r="AH979"/>
  <c r="W979"/>
  <c r="V979"/>
  <c r="R979"/>
  <c r="Q979"/>
  <c r="L979"/>
  <c r="K979"/>
  <c r="AH978"/>
  <c r="W978"/>
  <c r="V978"/>
  <c r="R978"/>
  <c r="Q978"/>
  <c r="L978"/>
  <c r="K978"/>
  <c r="AH977"/>
  <c r="W977"/>
  <c r="V977"/>
  <c r="R977"/>
  <c r="Q977"/>
  <c r="L977"/>
  <c r="K977"/>
  <c r="AH976"/>
  <c r="W976"/>
  <c r="V976"/>
  <c r="R976"/>
  <c r="Q976"/>
  <c r="L976"/>
  <c r="K976"/>
  <c r="AH975"/>
  <c r="W975"/>
  <c r="V975"/>
  <c r="R975"/>
  <c r="Q975"/>
  <c r="L975"/>
  <c r="K975"/>
  <c r="AH974"/>
  <c r="W974"/>
  <c r="V974"/>
  <c r="R974"/>
  <c r="Q974"/>
  <c r="L974"/>
  <c r="K974"/>
  <c r="AH973"/>
  <c r="W973"/>
  <c r="V973"/>
  <c r="R973"/>
  <c r="Q973"/>
  <c r="L973"/>
  <c r="K973"/>
  <c r="AH972"/>
  <c r="W972"/>
  <c r="V972"/>
  <c r="R972"/>
  <c r="Q972"/>
  <c r="L972"/>
  <c r="K972"/>
  <c r="AH971"/>
  <c r="W971"/>
  <c r="V971"/>
  <c r="R971"/>
  <c r="Q971"/>
  <c r="L971"/>
  <c r="K971"/>
  <c r="AH970"/>
  <c r="W970"/>
  <c r="V970"/>
  <c r="R970"/>
  <c r="Q970"/>
  <c r="L970"/>
  <c r="K970"/>
  <c r="AH969"/>
  <c r="W969"/>
  <c r="V969"/>
  <c r="R969"/>
  <c r="Q969"/>
  <c r="L969"/>
  <c r="K969"/>
  <c r="AH968"/>
  <c r="W968"/>
  <c r="V968"/>
  <c r="R968"/>
  <c r="Q968"/>
  <c r="L968"/>
  <c r="K968"/>
  <c r="AH967"/>
  <c r="W967"/>
  <c r="V967"/>
  <c r="R967"/>
  <c r="Q967"/>
  <c r="L967"/>
  <c r="K967"/>
  <c r="AH966"/>
  <c r="W966"/>
  <c r="V966"/>
  <c r="R966"/>
  <c r="Q966"/>
  <c r="L966"/>
  <c r="K966"/>
  <c r="AH965"/>
  <c r="W965"/>
  <c r="V965"/>
  <c r="R965"/>
  <c r="Q965"/>
  <c r="L965"/>
  <c r="K965"/>
  <c r="AH964"/>
  <c r="W964"/>
  <c r="V964"/>
  <c r="R964"/>
  <c r="Q964"/>
  <c r="L964"/>
  <c r="K964"/>
  <c r="AH963"/>
  <c r="W963"/>
  <c r="V963"/>
  <c r="R963"/>
  <c r="Q963"/>
  <c r="L963"/>
  <c r="K963"/>
  <c r="AH962"/>
  <c r="W962"/>
  <c r="V962"/>
  <c r="R962"/>
  <c r="Q962"/>
  <c r="L962"/>
  <c r="K962"/>
  <c r="AH961"/>
  <c r="W961"/>
  <c r="V961"/>
  <c r="R961"/>
  <c r="Q961"/>
  <c r="L961"/>
  <c r="K961"/>
  <c r="AH960"/>
  <c r="W960"/>
  <c r="V960"/>
  <c r="R960"/>
  <c r="Q960"/>
  <c r="L960"/>
  <c r="K960"/>
  <c r="AH959"/>
  <c r="W959"/>
  <c r="V959"/>
  <c r="R959"/>
  <c r="Q959"/>
  <c r="L959"/>
  <c r="K959"/>
  <c r="AH958"/>
  <c r="W958"/>
  <c r="V958"/>
  <c r="R958"/>
  <c r="Q958"/>
  <c r="L958"/>
  <c r="K958"/>
  <c r="AH957"/>
  <c r="W957"/>
  <c r="V957"/>
  <c r="R957"/>
  <c r="Q957"/>
  <c r="L957"/>
  <c r="K957"/>
  <c r="AH956"/>
  <c r="W956"/>
  <c r="V956"/>
  <c r="R956"/>
  <c r="Q956"/>
  <c r="L956"/>
  <c r="K956"/>
  <c r="AH955"/>
  <c r="W955"/>
  <c r="V955"/>
  <c r="R955"/>
  <c r="Q955"/>
  <c r="L955"/>
  <c r="K955"/>
  <c r="AH954"/>
  <c r="W954"/>
  <c r="V954"/>
  <c r="R954"/>
  <c r="Q954"/>
  <c r="L954"/>
  <c r="K954"/>
  <c r="AH953"/>
  <c r="W953"/>
  <c r="V953"/>
  <c r="R953"/>
  <c r="Q953"/>
  <c r="L953"/>
  <c r="K953"/>
  <c r="AH952"/>
  <c r="W952"/>
  <c r="V952"/>
  <c r="R952"/>
  <c r="Q952"/>
  <c r="L952"/>
  <c r="K952"/>
  <c r="AH951"/>
  <c r="W951"/>
  <c r="V951"/>
  <c r="R951"/>
  <c r="Q951"/>
  <c r="L951"/>
  <c r="K951"/>
  <c r="AH950"/>
  <c r="W950"/>
  <c r="V950"/>
  <c r="R950"/>
  <c r="Q950"/>
  <c r="L950"/>
  <c r="K950"/>
  <c r="AH949"/>
  <c r="W949"/>
  <c r="V949"/>
  <c r="R949"/>
  <c r="Q949"/>
  <c r="L949"/>
  <c r="K949"/>
  <c r="AH948"/>
  <c r="W948"/>
  <c r="V948"/>
  <c r="R948"/>
  <c r="Q948"/>
  <c r="L948"/>
  <c r="K948"/>
  <c r="AH947"/>
  <c r="W947"/>
  <c r="V947"/>
  <c r="R947"/>
  <c r="Q947"/>
  <c r="L947"/>
  <c r="K947"/>
  <c r="AH946"/>
  <c r="W946"/>
  <c r="V946"/>
  <c r="R946"/>
  <c r="Q946"/>
  <c r="L946"/>
  <c r="K946"/>
  <c r="AH945"/>
  <c r="W945"/>
  <c r="V945"/>
  <c r="R945"/>
  <c r="Q945"/>
  <c r="L945"/>
  <c r="K945"/>
  <c r="AH944"/>
  <c r="W944"/>
  <c r="V944"/>
  <c r="R944"/>
  <c r="Q944"/>
  <c r="L944"/>
  <c r="K944"/>
  <c r="AH943"/>
  <c r="W943"/>
  <c r="V943"/>
  <c r="R943"/>
  <c r="Q943"/>
  <c r="L943"/>
  <c r="K943"/>
  <c r="AH942"/>
  <c r="W942"/>
  <c r="V942"/>
  <c r="R942"/>
  <c r="Q942"/>
  <c r="L942"/>
  <c r="K942"/>
  <c r="AH941"/>
  <c r="W941"/>
  <c r="V941"/>
  <c r="R941"/>
  <c r="Q941"/>
  <c r="L941"/>
  <c r="K941"/>
  <c r="AH940"/>
  <c r="W940"/>
  <c r="V940"/>
  <c r="R940"/>
  <c r="Q940"/>
  <c r="L940"/>
  <c r="K940"/>
  <c r="AH939"/>
  <c r="W939"/>
  <c r="V939"/>
  <c r="R939"/>
  <c r="Q939"/>
  <c r="L939"/>
  <c r="K939"/>
  <c r="AH938"/>
  <c r="W938"/>
  <c r="V938"/>
  <c r="R938"/>
  <c r="Q938"/>
  <c r="L938"/>
  <c r="K938"/>
  <c r="AH937"/>
  <c r="W937"/>
  <c r="V937"/>
  <c r="R937"/>
  <c r="Q937"/>
  <c r="L937"/>
  <c r="K937"/>
  <c r="AH936"/>
  <c r="W936"/>
  <c r="V936"/>
  <c r="R936"/>
  <c r="Q936"/>
  <c r="L936"/>
  <c r="K936"/>
  <c r="AH935"/>
  <c r="W935"/>
  <c r="V935"/>
  <c r="R935"/>
  <c r="Q935"/>
  <c r="L935"/>
  <c r="K935"/>
  <c r="AH934"/>
  <c r="W934"/>
  <c r="V934"/>
  <c r="R934"/>
  <c r="Q934"/>
  <c r="L934"/>
  <c r="K934"/>
  <c r="AH933"/>
  <c r="W933"/>
  <c r="V933"/>
  <c r="R933"/>
  <c r="Q933"/>
  <c r="L933"/>
  <c r="K933"/>
  <c r="AH932"/>
  <c r="W932"/>
  <c r="V932"/>
  <c r="R932"/>
  <c r="Q932"/>
  <c r="L932"/>
  <c r="K932"/>
  <c r="AH931"/>
  <c r="W931"/>
  <c r="V931"/>
  <c r="R931"/>
  <c r="Q931"/>
  <c r="L931"/>
  <c r="K931"/>
  <c r="AH930"/>
  <c r="W930"/>
  <c r="V930"/>
  <c r="R930"/>
  <c r="Q930"/>
  <c r="L930"/>
  <c r="K930"/>
  <c r="AH929"/>
  <c r="W929"/>
  <c r="V929"/>
  <c r="R929"/>
  <c r="Q929"/>
  <c r="L929"/>
  <c r="K929"/>
  <c r="AH928"/>
  <c r="W928"/>
  <c r="V928"/>
  <c r="R928"/>
  <c r="Q928"/>
  <c r="L928"/>
  <c r="K928"/>
  <c r="AH927"/>
  <c r="W927"/>
  <c r="V927"/>
  <c r="R927"/>
  <c r="Q927"/>
  <c r="L927"/>
  <c r="K927"/>
  <c r="AH926"/>
  <c r="W926"/>
  <c r="V926"/>
  <c r="R926"/>
  <c r="Q926"/>
  <c r="L926"/>
  <c r="K926"/>
  <c r="AH925"/>
  <c r="W925"/>
  <c r="V925"/>
  <c r="R925"/>
  <c r="Q925"/>
  <c r="L925"/>
  <c r="K925"/>
  <c r="AH924"/>
  <c r="W924"/>
  <c r="V924"/>
  <c r="R924"/>
  <c r="Q924"/>
  <c r="L924"/>
  <c r="K924"/>
  <c r="AH923"/>
  <c r="W923"/>
  <c r="V923"/>
  <c r="R923"/>
  <c r="Q923"/>
  <c r="L923"/>
  <c r="K923"/>
  <c r="AH922"/>
  <c r="W922"/>
  <c r="V922"/>
  <c r="R922"/>
  <c r="Q922"/>
  <c r="L922"/>
  <c r="K922"/>
  <c r="AH921"/>
  <c r="W921"/>
  <c r="V921"/>
  <c r="R921"/>
  <c r="Q921"/>
  <c r="L921"/>
  <c r="K921"/>
  <c r="AH920"/>
  <c r="W920"/>
  <c r="V920"/>
  <c r="R920"/>
  <c r="Q920"/>
  <c r="L920"/>
  <c r="K920"/>
  <c r="AH919"/>
  <c r="W919"/>
  <c r="V919"/>
  <c r="R919"/>
  <c r="Q919"/>
  <c r="L919"/>
  <c r="K919"/>
  <c r="AH918"/>
  <c r="W918"/>
  <c r="V918"/>
  <c r="R918"/>
  <c r="Q918"/>
  <c r="L918"/>
  <c r="K918"/>
  <c r="AH917"/>
  <c r="W917"/>
  <c r="V917"/>
  <c r="R917"/>
  <c r="Q917"/>
  <c r="L917"/>
  <c r="K917"/>
  <c r="AH916"/>
  <c r="W916"/>
  <c r="V916"/>
  <c r="R916"/>
  <c r="Q916"/>
  <c r="L916"/>
  <c r="K916"/>
  <c r="AH915"/>
  <c r="W915"/>
  <c r="V915"/>
  <c r="R915"/>
  <c r="Q915"/>
  <c r="L915"/>
  <c r="K915"/>
  <c r="AH914"/>
  <c r="W914"/>
  <c r="V914"/>
  <c r="R914"/>
  <c r="Q914"/>
  <c r="L914"/>
  <c r="K914"/>
  <c r="AH913"/>
  <c r="W913"/>
  <c r="V913"/>
  <c r="R913"/>
  <c r="Q913"/>
  <c r="L913"/>
  <c r="K913"/>
  <c r="AH912"/>
  <c r="W912"/>
  <c r="V912"/>
  <c r="R912"/>
  <c r="Q912"/>
  <c r="L912"/>
  <c r="K912"/>
  <c r="AH911"/>
  <c r="W911"/>
  <c r="V911"/>
  <c r="R911"/>
  <c r="Q911"/>
  <c r="L911"/>
  <c r="K911"/>
  <c r="AH910"/>
  <c r="W910"/>
  <c r="V910"/>
  <c r="R910"/>
  <c r="Q910"/>
  <c r="L910"/>
  <c r="K910"/>
  <c r="AH909"/>
  <c r="W909"/>
  <c r="V909"/>
  <c r="R909"/>
  <c r="Q909"/>
  <c r="L909"/>
  <c r="K909"/>
  <c r="AH908"/>
  <c r="W908"/>
  <c r="V908"/>
  <c r="R908"/>
  <c r="Q908"/>
  <c r="L908"/>
  <c r="K908"/>
  <c r="AH907"/>
  <c r="W907"/>
  <c r="V907"/>
  <c r="R907"/>
  <c r="Q907"/>
  <c r="L907"/>
  <c r="K907"/>
  <c r="AH906"/>
  <c r="W906"/>
  <c r="V906"/>
  <c r="R906"/>
  <c r="Q906"/>
  <c r="L906"/>
  <c r="K906"/>
  <c r="AH905"/>
  <c r="W905"/>
  <c r="V905"/>
  <c r="R905"/>
  <c r="Q905"/>
  <c r="L905"/>
  <c r="K905"/>
  <c r="AH904"/>
  <c r="W904"/>
  <c r="V904"/>
  <c r="R904"/>
  <c r="Q904"/>
  <c r="L904"/>
  <c r="K904"/>
  <c r="AH903"/>
  <c r="W903"/>
  <c r="V903"/>
  <c r="R903"/>
  <c r="Q903"/>
  <c r="L903"/>
  <c r="K903"/>
  <c r="AH902"/>
  <c r="W902"/>
  <c r="V902"/>
  <c r="R902"/>
  <c r="Q902"/>
  <c r="L902"/>
  <c r="K902"/>
  <c r="AH901"/>
  <c r="W901"/>
  <c r="V901"/>
  <c r="R901"/>
  <c r="Q901"/>
  <c r="L901"/>
  <c r="K901"/>
  <c r="AH900"/>
  <c r="W900"/>
  <c r="V900"/>
  <c r="R900"/>
  <c r="Q900"/>
  <c r="L900"/>
  <c r="K900"/>
  <c r="AH899"/>
  <c r="W899"/>
  <c r="V899"/>
  <c r="R899"/>
  <c r="Q899"/>
  <c r="L899"/>
  <c r="K899"/>
  <c r="AH898"/>
  <c r="W898"/>
  <c r="V898"/>
  <c r="R898"/>
  <c r="Q898"/>
  <c r="L898"/>
  <c r="K898"/>
  <c r="AH897"/>
  <c r="W897"/>
  <c r="V897"/>
  <c r="R897"/>
  <c r="Q897"/>
  <c r="L897"/>
  <c r="K897"/>
  <c r="AH896"/>
  <c r="W896"/>
  <c r="V896"/>
  <c r="R896"/>
  <c r="Q896"/>
  <c r="L896"/>
  <c r="K896"/>
  <c r="AH895"/>
  <c r="W895"/>
  <c r="V895"/>
  <c r="R895"/>
  <c r="Q895"/>
  <c r="L895"/>
  <c r="K895"/>
  <c r="AH894"/>
  <c r="W894"/>
  <c r="V894"/>
  <c r="R894"/>
  <c r="Q894"/>
  <c r="L894"/>
  <c r="K894"/>
  <c r="AH893"/>
  <c r="W893"/>
  <c r="V893"/>
  <c r="R893"/>
  <c r="Q893"/>
  <c r="L893"/>
  <c r="K893"/>
  <c r="AH892"/>
  <c r="W892"/>
  <c r="V892"/>
  <c r="R892"/>
  <c r="Q892"/>
  <c r="L892"/>
  <c r="K892"/>
  <c r="AH891"/>
  <c r="W891"/>
  <c r="V891"/>
  <c r="R891"/>
  <c r="Q891"/>
  <c r="L891"/>
  <c r="K891"/>
  <c r="AH890"/>
  <c r="W890"/>
  <c r="V890"/>
  <c r="R890"/>
  <c r="Q890"/>
  <c r="L890"/>
  <c r="K890"/>
  <c r="AH889"/>
  <c r="W889"/>
  <c r="V889"/>
  <c r="R889"/>
  <c r="Q889"/>
  <c r="L889"/>
  <c r="K889"/>
  <c r="AH888"/>
  <c r="W888"/>
  <c r="V888"/>
  <c r="R888"/>
  <c r="Q888"/>
  <c r="L888"/>
  <c r="K888"/>
  <c r="AH887"/>
  <c r="W887"/>
  <c r="V887"/>
  <c r="R887"/>
  <c r="Q887"/>
  <c r="L887"/>
  <c r="K887"/>
  <c r="AH886"/>
  <c r="W886"/>
  <c r="V886"/>
  <c r="R886"/>
  <c r="Q886"/>
  <c r="L886"/>
  <c r="K886"/>
  <c r="AH885"/>
  <c r="W885"/>
  <c r="V885"/>
  <c r="R885"/>
  <c r="Q885"/>
  <c r="L885"/>
  <c r="K885"/>
  <c r="AH884"/>
  <c r="W884"/>
  <c r="V884"/>
  <c r="R884"/>
  <c r="Q884"/>
  <c r="L884"/>
  <c r="K884"/>
  <c r="AH883"/>
  <c r="W883"/>
  <c r="V883"/>
  <c r="R883"/>
  <c r="Q883"/>
  <c r="L883"/>
  <c r="K883"/>
  <c r="AH882"/>
  <c r="W882"/>
  <c r="V882"/>
  <c r="R882"/>
  <c r="Q882"/>
  <c r="L882"/>
  <c r="K882"/>
  <c r="AH881"/>
  <c r="W881"/>
  <c r="V881"/>
  <c r="R881"/>
  <c r="Q881"/>
  <c r="L881"/>
  <c r="K881"/>
  <c r="AH880"/>
  <c r="W880"/>
  <c r="V880"/>
  <c r="R880"/>
  <c r="Q880"/>
  <c r="L880"/>
  <c r="K880"/>
  <c r="AH879"/>
  <c r="W879"/>
  <c r="V879"/>
  <c r="R879"/>
  <c r="Q879"/>
  <c r="L879"/>
  <c r="K879"/>
  <c r="AH878"/>
  <c r="W878"/>
  <c r="V878"/>
  <c r="R878"/>
  <c r="Q878"/>
  <c r="L878"/>
  <c r="K878"/>
  <c r="AH877"/>
  <c r="W877"/>
  <c r="V877"/>
  <c r="R877"/>
  <c r="Q877"/>
  <c r="L877"/>
  <c r="K877"/>
  <c r="AH876"/>
  <c r="W876"/>
  <c r="V876"/>
  <c r="R876"/>
  <c r="Q876"/>
  <c r="L876"/>
  <c r="K876"/>
  <c r="AH875"/>
  <c r="W875"/>
  <c r="V875"/>
  <c r="R875"/>
  <c r="Q875"/>
  <c r="L875"/>
  <c r="K875"/>
  <c r="AH874"/>
  <c r="W874"/>
  <c r="V874"/>
  <c r="R874"/>
  <c r="Q874"/>
  <c r="L874"/>
  <c r="K874"/>
  <c r="AH873"/>
  <c r="W873"/>
  <c r="V873"/>
  <c r="R873"/>
  <c r="Q873"/>
  <c r="L873"/>
  <c r="K873"/>
  <c r="AH872"/>
  <c r="W872"/>
  <c r="V872"/>
  <c r="R872"/>
  <c r="Q872"/>
  <c r="L872"/>
  <c r="K872"/>
  <c r="AH871"/>
  <c r="W871"/>
  <c r="V871"/>
  <c r="R871"/>
  <c r="Q871"/>
  <c r="L871"/>
  <c r="K871"/>
  <c r="AH870"/>
  <c r="W870"/>
  <c r="V870"/>
  <c r="R870"/>
  <c r="Q870"/>
  <c r="L870"/>
  <c r="K870"/>
  <c r="AH869"/>
  <c r="W869"/>
  <c r="V869"/>
  <c r="R869"/>
  <c r="Q869"/>
  <c r="L869"/>
  <c r="K869"/>
  <c r="AH868"/>
  <c r="W868"/>
  <c r="V868"/>
  <c r="R868"/>
  <c r="Q868"/>
  <c r="L868"/>
  <c r="K868"/>
  <c r="AH867"/>
  <c r="W867"/>
  <c r="V867"/>
  <c r="R867"/>
  <c r="Q867"/>
  <c r="L867"/>
  <c r="K867"/>
  <c r="AH866"/>
  <c r="W866"/>
  <c r="V866"/>
  <c r="R866"/>
  <c r="Q866"/>
  <c r="L866"/>
  <c r="K866"/>
  <c r="AH865"/>
  <c r="W865"/>
  <c r="V865"/>
  <c r="R865"/>
  <c r="Q865"/>
  <c r="L865"/>
  <c r="K865"/>
  <c r="AH864"/>
  <c r="W864"/>
  <c r="V864"/>
  <c r="R864"/>
  <c r="Q864"/>
  <c r="L864"/>
  <c r="K864"/>
  <c r="AH863"/>
  <c r="W863"/>
  <c r="V863"/>
  <c r="R863"/>
  <c r="Q863"/>
  <c r="L863"/>
  <c r="K863"/>
  <c r="AH862"/>
  <c r="W862"/>
  <c r="V862"/>
  <c r="R862"/>
  <c r="Q862"/>
  <c r="L862"/>
  <c r="K862"/>
  <c r="AH861"/>
  <c r="W861"/>
  <c r="V861"/>
  <c r="R861"/>
  <c r="Q861"/>
  <c r="L861"/>
  <c r="K861"/>
  <c r="AH860"/>
  <c r="W860"/>
  <c r="V860"/>
  <c r="R860"/>
  <c r="Q860"/>
  <c r="L860"/>
  <c r="K860"/>
  <c r="AH859"/>
  <c r="W859"/>
  <c r="V859"/>
  <c r="R859"/>
  <c r="Q859"/>
  <c r="L859"/>
  <c r="K859"/>
  <c r="AH858"/>
  <c r="W858"/>
  <c r="V858"/>
  <c r="R858"/>
  <c r="Q858"/>
  <c r="L858"/>
  <c r="K858"/>
  <c r="AH857"/>
  <c r="W857"/>
  <c r="V857"/>
  <c r="R857"/>
  <c r="Q857"/>
  <c r="L857"/>
  <c r="K857"/>
  <c r="AH856"/>
  <c r="W856"/>
  <c r="V856"/>
  <c r="R856"/>
  <c r="Q856"/>
  <c r="L856"/>
  <c r="K856"/>
  <c r="AH855"/>
  <c r="W855"/>
  <c r="V855"/>
  <c r="R855"/>
  <c r="Q855"/>
  <c r="L855"/>
  <c r="K855"/>
  <c r="AH854"/>
  <c r="W854"/>
  <c r="V854"/>
  <c r="R854"/>
  <c r="Q854"/>
  <c r="L854"/>
  <c r="K854"/>
  <c r="AH853"/>
  <c r="W853"/>
  <c r="V853"/>
  <c r="R853"/>
  <c r="Q853"/>
  <c r="L853"/>
  <c r="K853"/>
  <c r="AH852"/>
  <c r="W852"/>
  <c r="V852"/>
  <c r="R852"/>
  <c r="Q852"/>
  <c r="L852"/>
  <c r="K852"/>
  <c r="AH851"/>
  <c r="W851"/>
  <c r="V851"/>
  <c r="R851"/>
  <c r="Q851"/>
  <c r="L851"/>
  <c r="K851"/>
  <c r="AH850"/>
  <c r="W850"/>
  <c r="V850"/>
  <c r="R850"/>
  <c r="Q850"/>
  <c r="L850"/>
  <c r="K850"/>
  <c r="AH849"/>
  <c r="W849"/>
  <c r="V849"/>
  <c r="R849"/>
  <c r="Q849"/>
  <c r="L849"/>
  <c r="K849"/>
  <c r="AH848"/>
  <c r="W848"/>
  <c r="V848"/>
  <c r="R848"/>
  <c r="Q848"/>
  <c r="L848"/>
  <c r="K848"/>
  <c r="AH847"/>
  <c r="W847"/>
  <c r="V847"/>
  <c r="R847"/>
  <c r="Q847"/>
  <c r="L847"/>
  <c r="K847"/>
  <c r="AH846"/>
  <c r="W846"/>
  <c r="V846"/>
  <c r="R846"/>
  <c r="Q846"/>
  <c r="L846"/>
  <c r="K846"/>
  <c r="AH845"/>
  <c r="W845"/>
  <c r="V845"/>
  <c r="R845"/>
  <c r="Q845"/>
  <c r="L845"/>
  <c r="K845"/>
  <c r="AH844"/>
  <c r="W844"/>
  <c r="V844"/>
  <c r="R844"/>
  <c r="Q844"/>
  <c r="L844"/>
  <c r="K844"/>
  <c r="AH843"/>
  <c r="W843"/>
  <c r="V843"/>
  <c r="R843"/>
  <c r="Q843"/>
  <c r="L843"/>
  <c r="K843"/>
  <c r="AH842"/>
  <c r="W842"/>
  <c r="V842"/>
  <c r="R842"/>
  <c r="Q842"/>
  <c r="L842"/>
  <c r="K842"/>
  <c r="AH841"/>
  <c r="W841"/>
  <c r="V841"/>
  <c r="R841"/>
  <c r="Q841"/>
  <c r="L841"/>
  <c r="K841"/>
  <c r="AH840"/>
  <c r="W840"/>
  <c r="V840"/>
  <c r="R840"/>
  <c r="Q840"/>
  <c r="L840"/>
  <c r="K840"/>
  <c r="AH839"/>
  <c r="W839"/>
  <c r="V839"/>
  <c r="R839"/>
  <c r="Q839"/>
  <c r="L839"/>
  <c r="K839"/>
  <c r="AH838"/>
  <c r="W838"/>
  <c r="V838"/>
  <c r="R838"/>
  <c r="Q838"/>
  <c r="L838"/>
  <c r="K838"/>
  <c r="AH837"/>
  <c r="W837"/>
  <c r="V837"/>
  <c r="R837"/>
  <c r="Q837"/>
  <c r="L837"/>
  <c r="K837"/>
  <c r="AH836"/>
  <c r="W836"/>
  <c r="V836"/>
  <c r="R836"/>
  <c r="Q836"/>
  <c r="L836"/>
  <c r="K836"/>
  <c r="AH835"/>
  <c r="W835"/>
  <c r="V835"/>
  <c r="R835"/>
  <c r="Q835"/>
  <c r="L835"/>
  <c r="K835"/>
  <c r="AH834"/>
  <c r="W834"/>
  <c r="V834"/>
  <c r="R834"/>
  <c r="Q834"/>
  <c r="L834"/>
  <c r="K834"/>
  <c r="AH833"/>
  <c r="W833"/>
  <c r="V833"/>
  <c r="R833"/>
  <c r="Q833"/>
  <c r="L833"/>
  <c r="K833"/>
  <c r="AH832"/>
  <c r="W832"/>
  <c r="V832"/>
  <c r="R832"/>
  <c r="Q832"/>
  <c r="L832"/>
  <c r="K832"/>
  <c r="AH831"/>
  <c r="W831"/>
  <c r="V831"/>
  <c r="R831"/>
  <c r="Q831"/>
  <c r="L831"/>
  <c r="K831"/>
  <c r="AH830"/>
  <c r="W830"/>
  <c r="V830"/>
  <c r="R830"/>
  <c r="Q830"/>
  <c r="L830"/>
  <c r="K830"/>
  <c r="AH829"/>
  <c r="W829"/>
  <c r="V829"/>
  <c r="R829"/>
  <c r="Q829"/>
  <c r="L829"/>
  <c r="K829"/>
  <c r="AH828"/>
  <c r="W828"/>
  <c r="V828"/>
  <c r="R828"/>
  <c r="Q828"/>
  <c r="L828"/>
  <c r="K828"/>
  <c r="AH827"/>
  <c r="W827"/>
  <c r="V827"/>
  <c r="R827"/>
  <c r="Q827"/>
  <c r="L827"/>
  <c r="K827"/>
  <c r="AH826"/>
  <c r="W826"/>
  <c r="V826"/>
  <c r="R826"/>
  <c r="Q826"/>
  <c r="L826"/>
  <c r="K826"/>
  <c r="AH825"/>
  <c r="W825"/>
  <c r="V825"/>
  <c r="R825"/>
  <c r="Q825"/>
  <c r="L825"/>
  <c r="K825"/>
  <c r="AH824"/>
  <c r="W824"/>
  <c r="V824"/>
  <c r="R824"/>
  <c r="Q824"/>
  <c r="L824"/>
  <c r="K824"/>
  <c r="AH823"/>
  <c r="W823"/>
  <c r="V823"/>
  <c r="R823"/>
  <c r="Q823"/>
  <c r="L823"/>
  <c r="K823"/>
  <c r="AH822"/>
  <c r="W822"/>
  <c r="V822"/>
  <c r="R822"/>
  <c r="Q822"/>
  <c r="L822"/>
  <c r="K822"/>
  <c r="AH821"/>
  <c r="W821"/>
  <c r="V821"/>
  <c r="R821"/>
  <c r="Q821"/>
  <c r="L821"/>
  <c r="K821"/>
  <c r="AH820"/>
  <c r="W820"/>
  <c r="V820"/>
  <c r="R820"/>
  <c r="Q820"/>
  <c r="L820"/>
  <c r="K820"/>
  <c r="AH819"/>
  <c r="W819"/>
  <c r="V819"/>
  <c r="R819"/>
  <c r="Q819"/>
  <c r="L819"/>
  <c r="K819"/>
  <c r="AH818"/>
  <c r="W818"/>
  <c r="V818"/>
  <c r="R818"/>
  <c r="Q818"/>
  <c r="L818"/>
  <c r="K818"/>
  <c r="AH817"/>
  <c r="W817"/>
  <c r="V817"/>
  <c r="R817"/>
  <c r="Q817"/>
  <c r="L817"/>
  <c r="K817"/>
  <c r="AH816"/>
  <c r="W816"/>
  <c r="V816"/>
  <c r="R816"/>
  <c r="Q816"/>
  <c r="L816"/>
  <c r="K816"/>
  <c r="AH815"/>
  <c r="W815"/>
  <c r="V815"/>
  <c r="R815"/>
  <c r="Q815"/>
  <c r="L815"/>
  <c r="K815"/>
  <c r="AH814"/>
  <c r="W814"/>
  <c r="V814"/>
  <c r="R814"/>
  <c r="Q814"/>
  <c r="L814"/>
  <c r="K814"/>
  <c r="AH813"/>
  <c r="W813"/>
  <c r="V813"/>
  <c r="R813"/>
  <c r="Q813"/>
  <c r="L813"/>
  <c r="K813"/>
  <c r="AH812"/>
  <c r="W812"/>
  <c r="V812"/>
  <c r="R812"/>
  <c r="Q812"/>
  <c r="L812"/>
  <c r="K812"/>
  <c r="AH811"/>
  <c r="W811"/>
  <c r="V811"/>
  <c r="R811"/>
  <c r="Q811"/>
  <c r="L811"/>
  <c r="K811"/>
  <c r="AH810"/>
  <c r="W810"/>
  <c r="V810"/>
  <c r="R810"/>
  <c r="Q810"/>
  <c r="L810"/>
  <c r="K810"/>
  <c r="AH809"/>
  <c r="W809"/>
  <c r="V809"/>
  <c r="R809"/>
  <c r="Q809"/>
  <c r="L809"/>
  <c r="K809"/>
  <c r="AH808"/>
  <c r="W808"/>
  <c r="V808"/>
  <c r="R808"/>
  <c r="Q808"/>
  <c r="L808"/>
  <c r="K808"/>
  <c r="AH807"/>
  <c r="W807"/>
  <c r="V807"/>
  <c r="R807"/>
  <c r="Q807"/>
  <c r="L807"/>
  <c r="K807"/>
  <c r="AH806"/>
  <c r="W806"/>
  <c r="V806"/>
  <c r="R806"/>
  <c r="Q806"/>
  <c r="L806"/>
  <c r="K806"/>
  <c r="AH805"/>
  <c r="W805"/>
  <c r="V805"/>
  <c r="R805"/>
  <c r="Q805"/>
  <c r="L805"/>
  <c r="K805"/>
  <c r="AH804"/>
  <c r="W804"/>
  <c r="V804"/>
  <c r="R804"/>
  <c r="Q804"/>
  <c r="L804"/>
  <c r="K804"/>
  <c r="AH803"/>
  <c r="W803"/>
  <c r="V803"/>
  <c r="R803"/>
  <c r="Q803"/>
  <c r="L803"/>
  <c r="K803"/>
  <c r="AH802"/>
  <c r="W802"/>
  <c r="V802"/>
  <c r="R802"/>
  <c r="Q802"/>
  <c r="L802"/>
  <c r="K802"/>
  <c r="AH801"/>
  <c r="W801"/>
  <c r="V801"/>
  <c r="R801"/>
  <c r="Q801"/>
  <c r="L801"/>
  <c r="K801"/>
  <c r="AH800"/>
  <c r="W800"/>
  <c r="V800"/>
  <c r="R800"/>
  <c r="Q800"/>
  <c r="L800"/>
  <c r="K800"/>
  <c r="AH799"/>
  <c r="W799"/>
  <c r="V799"/>
  <c r="R799"/>
  <c r="Q799"/>
  <c r="L799"/>
  <c r="K799"/>
  <c r="AH798"/>
  <c r="W798"/>
  <c r="V798"/>
  <c r="R798"/>
  <c r="Q798"/>
  <c r="L798"/>
  <c r="K798"/>
  <c r="AH797"/>
  <c r="W797"/>
  <c r="V797"/>
  <c r="R797"/>
  <c r="Q797"/>
  <c r="L797"/>
  <c r="K797"/>
  <c r="AH796"/>
  <c r="W796"/>
  <c r="V796"/>
  <c r="R796"/>
  <c r="Q796"/>
  <c r="L796"/>
  <c r="K796"/>
  <c r="AH795"/>
  <c r="W795"/>
  <c r="V795"/>
  <c r="R795"/>
  <c r="Q795"/>
  <c r="L795"/>
  <c r="K795"/>
  <c r="AH794"/>
  <c r="W794"/>
  <c r="V794"/>
  <c r="R794"/>
  <c r="Q794"/>
  <c r="L794"/>
  <c r="K794"/>
  <c r="AH793"/>
  <c r="W793"/>
  <c r="V793"/>
  <c r="R793"/>
  <c r="Q793"/>
  <c r="L793"/>
  <c r="K793"/>
  <c r="AH792"/>
  <c r="W792"/>
  <c r="V792"/>
  <c r="R792"/>
  <c r="Q792"/>
  <c r="L792"/>
  <c r="K792"/>
  <c r="AH791"/>
  <c r="W791"/>
  <c r="V791"/>
  <c r="R791"/>
  <c r="Q791"/>
  <c r="L791"/>
  <c r="K791"/>
  <c r="AH790"/>
  <c r="W790"/>
  <c r="V790"/>
  <c r="R790"/>
  <c r="Q790"/>
  <c r="L790"/>
  <c r="K790"/>
  <c r="AH789"/>
  <c r="W789"/>
  <c r="V789"/>
  <c r="R789"/>
  <c r="Q789"/>
  <c r="L789"/>
  <c r="K789"/>
  <c r="AH788"/>
  <c r="W788"/>
  <c r="V788"/>
  <c r="R788"/>
  <c r="Q788"/>
  <c r="L788"/>
  <c r="K788"/>
  <c r="AH787"/>
  <c r="W787"/>
  <c r="V787"/>
  <c r="R787"/>
  <c r="Q787"/>
  <c r="L787"/>
  <c r="K787"/>
  <c r="AH786"/>
  <c r="W786"/>
  <c r="V786"/>
  <c r="R786"/>
  <c r="Q786"/>
  <c r="L786"/>
  <c r="K786"/>
  <c r="AH785"/>
  <c r="W785"/>
  <c r="V785"/>
  <c r="R785"/>
  <c r="Q785"/>
  <c r="L785"/>
  <c r="K785"/>
  <c r="AH784"/>
  <c r="W784"/>
  <c r="V784"/>
  <c r="R784"/>
  <c r="Q784"/>
  <c r="L784"/>
  <c r="K784"/>
  <c r="AH783"/>
  <c r="W783"/>
  <c r="V783"/>
  <c r="R783"/>
  <c r="Q783"/>
  <c r="L783"/>
  <c r="K783"/>
  <c r="AH782"/>
  <c r="W782"/>
  <c r="V782"/>
  <c r="R782"/>
  <c r="Q782"/>
  <c r="L782"/>
  <c r="K782"/>
  <c r="AH781"/>
  <c r="W781"/>
  <c r="V781"/>
  <c r="R781"/>
  <c r="Q781"/>
  <c r="L781"/>
  <c r="K781"/>
  <c r="AH780"/>
  <c r="W780"/>
  <c r="V780"/>
  <c r="R780"/>
  <c r="Q780"/>
  <c r="L780"/>
  <c r="K780"/>
  <c r="AH779"/>
  <c r="W779"/>
  <c r="V779"/>
  <c r="R779"/>
  <c r="Q779"/>
  <c r="L779"/>
  <c r="K779"/>
  <c r="AH778"/>
  <c r="W778"/>
  <c r="V778"/>
  <c r="R778"/>
  <c r="Q778"/>
  <c r="L778"/>
  <c r="K778"/>
  <c r="AH777"/>
  <c r="W777"/>
  <c r="V777"/>
  <c r="R777"/>
  <c r="Q777"/>
  <c r="L777"/>
  <c r="K777"/>
  <c r="AH776"/>
  <c r="W776"/>
  <c r="V776"/>
  <c r="R776"/>
  <c r="Q776"/>
  <c r="L776"/>
  <c r="K776"/>
  <c r="AH775"/>
  <c r="W775"/>
  <c r="V775"/>
  <c r="R775"/>
  <c r="Q775"/>
  <c r="L775"/>
  <c r="K775"/>
  <c r="AH774"/>
  <c r="W774"/>
  <c r="V774"/>
  <c r="R774"/>
  <c r="Q774"/>
  <c r="L774"/>
  <c r="K774"/>
  <c r="AH773"/>
  <c r="W773"/>
  <c r="V773"/>
  <c r="R773"/>
  <c r="Q773"/>
  <c r="L773"/>
  <c r="K773"/>
  <c r="AH772"/>
  <c r="W772"/>
  <c r="V772"/>
  <c r="R772"/>
  <c r="Q772"/>
  <c r="L772"/>
  <c r="K772"/>
  <c r="AH771"/>
  <c r="W771"/>
  <c r="V771"/>
  <c r="R771"/>
  <c r="Q771"/>
  <c r="L771"/>
  <c r="K771"/>
  <c r="AH770"/>
  <c r="W770"/>
  <c r="V770"/>
  <c r="R770"/>
  <c r="Q770"/>
  <c r="L770"/>
  <c r="K770"/>
  <c r="AH769"/>
  <c r="W769"/>
  <c r="V769"/>
  <c r="R769"/>
  <c r="Q769"/>
  <c r="L769"/>
  <c r="K769"/>
  <c r="AH768"/>
  <c r="W768"/>
  <c r="V768"/>
  <c r="R768"/>
  <c r="Q768"/>
  <c r="L768"/>
  <c r="K768"/>
  <c r="AH767"/>
  <c r="W767"/>
  <c r="V767"/>
  <c r="R767"/>
  <c r="Q767"/>
  <c r="L767"/>
  <c r="K767"/>
  <c r="AH766"/>
  <c r="W766"/>
  <c r="V766"/>
  <c r="R766"/>
  <c r="Q766"/>
  <c r="L766"/>
  <c r="K766"/>
  <c r="AH765"/>
  <c r="W765"/>
  <c r="V765"/>
  <c r="R765"/>
  <c r="Q765"/>
  <c r="L765"/>
  <c r="K765"/>
  <c r="AH764"/>
  <c r="W764"/>
  <c r="V764"/>
  <c r="R764"/>
  <c r="Q764"/>
  <c r="L764"/>
  <c r="K764"/>
  <c r="AH763"/>
  <c r="W763"/>
  <c r="V763"/>
  <c r="R763"/>
  <c r="Q763"/>
  <c r="L763"/>
  <c r="K763"/>
  <c r="AH762"/>
  <c r="W762"/>
  <c r="V762"/>
  <c r="R762"/>
  <c r="Q762"/>
  <c r="L762"/>
  <c r="K762"/>
  <c r="AH761"/>
  <c r="W761"/>
  <c r="V761"/>
  <c r="R761"/>
  <c r="Q761"/>
  <c r="L761"/>
  <c r="K761"/>
  <c r="AH760"/>
  <c r="W760"/>
  <c r="V760"/>
  <c r="R760"/>
  <c r="Q760"/>
  <c r="L760"/>
  <c r="K760"/>
  <c r="AH759"/>
  <c r="W759"/>
  <c r="V759"/>
  <c r="R759"/>
  <c r="Q759"/>
  <c r="L759"/>
  <c r="K759"/>
  <c r="AH758"/>
  <c r="W758"/>
  <c r="V758"/>
  <c r="R758"/>
  <c r="Q758"/>
  <c r="L758"/>
  <c r="K758"/>
  <c r="AH757"/>
  <c r="W757"/>
  <c r="V757"/>
  <c r="R757"/>
  <c r="Q757"/>
  <c r="L757"/>
  <c r="K757"/>
  <c r="AH756"/>
  <c r="W756"/>
  <c r="V756"/>
  <c r="R756"/>
  <c r="Q756"/>
  <c r="L756"/>
  <c r="K756"/>
  <c r="AH755"/>
  <c r="W755"/>
  <c r="V755"/>
  <c r="R755"/>
  <c r="Q755"/>
  <c r="L755"/>
  <c r="K755"/>
  <c r="AH754"/>
  <c r="W754"/>
  <c r="V754"/>
  <c r="R754"/>
  <c r="Q754"/>
  <c r="L754"/>
  <c r="K754"/>
  <c r="AH753"/>
  <c r="W753"/>
  <c r="V753"/>
  <c r="R753"/>
  <c r="Q753"/>
  <c r="L753"/>
  <c r="K753"/>
  <c r="AH752"/>
  <c r="W752"/>
  <c r="V752"/>
  <c r="R752"/>
  <c r="Q752"/>
  <c r="L752"/>
  <c r="K752"/>
  <c r="AH751"/>
  <c r="W751"/>
  <c r="V751"/>
  <c r="R751"/>
  <c r="Q751"/>
  <c r="L751"/>
  <c r="K751"/>
  <c r="AH750"/>
  <c r="W750"/>
  <c r="V750"/>
  <c r="R750"/>
  <c r="Q750"/>
  <c r="L750"/>
  <c r="K750"/>
  <c r="AH749"/>
  <c r="W749"/>
  <c r="V749"/>
  <c r="R749"/>
  <c r="Q749"/>
  <c r="L749"/>
  <c r="K749"/>
  <c r="AH748"/>
  <c r="W748"/>
  <c r="V748"/>
  <c r="R748"/>
  <c r="Q748"/>
  <c r="L748"/>
  <c r="K748"/>
  <c r="AH747"/>
  <c r="W747"/>
  <c r="V747"/>
  <c r="R747"/>
  <c r="Q747"/>
  <c r="L747"/>
  <c r="K747"/>
  <c r="AH746"/>
  <c r="W746"/>
  <c r="V746"/>
  <c r="R746"/>
  <c r="Q746"/>
  <c r="L746"/>
  <c r="K746"/>
  <c r="AH745"/>
  <c r="W745"/>
  <c r="V745"/>
  <c r="R745"/>
  <c r="Q745"/>
  <c r="L745"/>
  <c r="K745"/>
  <c r="AH744"/>
  <c r="W744"/>
  <c r="V744"/>
  <c r="R744"/>
  <c r="Q744"/>
  <c r="L744"/>
  <c r="K744"/>
  <c r="AH743"/>
  <c r="W743"/>
  <c r="V743"/>
  <c r="R743"/>
  <c r="Q743"/>
  <c r="L743"/>
  <c r="K743"/>
  <c r="AH742"/>
  <c r="W742"/>
  <c r="V742"/>
  <c r="R742"/>
  <c r="Q742"/>
  <c r="L742"/>
  <c r="K742"/>
  <c r="AH741"/>
  <c r="W741"/>
  <c r="V741"/>
  <c r="R741"/>
  <c r="Q741"/>
  <c r="L741"/>
  <c r="K741"/>
  <c r="AH740"/>
  <c r="W740"/>
  <c r="V740"/>
  <c r="R740"/>
  <c r="Q740"/>
  <c r="L740"/>
  <c r="K740"/>
  <c r="AH739"/>
  <c r="W739"/>
  <c r="V739"/>
  <c r="R739"/>
  <c r="Q739"/>
  <c r="L739"/>
  <c r="K739"/>
  <c r="AH738"/>
  <c r="W738"/>
  <c r="V738"/>
  <c r="R738"/>
  <c r="Q738"/>
  <c r="L738"/>
  <c r="K738"/>
  <c r="AH737"/>
  <c r="W737"/>
  <c r="V737"/>
  <c r="R737"/>
  <c r="Q737"/>
  <c r="L737"/>
  <c r="K737"/>
  <c r="AH736"/>
  <c r="W736"/>
  <c r="V736"/>
  <c r="R736"/>
  <c r="Q736"/>
  <c r="L736"/>
  <c r="K736"/>
  <c r="AH735"/>
  <c r="W735"/>
  <c r="V735"/>
  <c r="R735"/>
  <c r="Q735"/>
  <c r="L735"/>
  <c r="K735"/>
  <c r="AH734"/>
  <c r="W734"/>
  <c r="V734"/>
  <c r="R734"/>
  <c r="Q734"/>
  <c r="L734"/>
  <c r="K734"/>
  <c r="AH733"/>
  <c r="W733"/>
  <c r="V733"/>
  <c r="R733"/>
  <c r="Q733"/>
  <c r="L733"/>
  <c r="K733"/>
  <c r="AH732"/>
  <c r="W732"/>
  <c r="V732"/>
  <c r="R732"/>
  <c r="Q732"/>
  <c r="L732"/>
  <c r="K732"/>
  <c r="AH731"/>
  <c r="W731"/>
  <c r="V731"/>
  <c r="R731"/>
  <c r="Q731"/>
  <c r="L731"/>
  <c r="K731"/>
  <c r="AH730"/>
  <c r="W730"/>
  <c r="V730"/>
  <c r="R730"/>
  <c r="Q730"/>
  <c r="L730"/>
  <c r="K730"/>
  <c r="AH729"/>
  <c r="W729"/>
  <c r="V729"/>
  <c r="R729"/>
  <c r="Q729"/>
  <c r="L729"/>
  <c r="K729"/>
  <c r="AH728"/>
  <c r="W728"/>
  <c r="V728"/>
  <c r="R728"/>
  <c r="Q728"/>
  <c r="L728"/>
  <c r="K728"/>
  <c r="AH727"/>
  <c r="W727"/>
  <c r="V727"/>
  <c r="R727"/>
  <c r="Q727"/>
  <c r="L727"/>
  <c r="K727"/>
  <c r="AH726"/>
  <c r="W726"/>
  <c r="V726"/>
  <c r="R726"/>
  <c r="Q726"/>
  <c r="L726"/>
  <c r="K726"/>
  <c r="AH725"/>
  <c r="W725"/>
  <c r="V725"/>
  <c r="R725"/>
  <c r="Q725"/>
  <c r="L725"/>
  <c r="K725"/>
  <c r="AH724"/>
  <c r="W724"/>
  <c r="V724"/>
  <c r="R724"/>
  <c r="Q724"/>
  <c r="L724"/>
  <c r="K724"/>
  <c r="AH723"/>
  <c r="W723"/>
  <c r="V723"/>
  <c r="R723"/>
  <c r="Q723"/>
  <c r="L723"/>
  <c r="K723"/>
  <c r="AH722"/>
  <c r="W722"/>
  <c r="V722"/>
  <c r="R722"/>
  <c r="Q722"/>
  <c r="L722"/>
  <c r="K722"/>
  <c r="AH721"/>
  <c r="W721"/>
  <c r="V721"/>
  <c r="R721"/>
  <c r="Q721"/>
  <c r="L721"/>
  <c r="K721"/>
  <c r="AH720"/>
  <c r="W720"/>
  <c r="V720"/>
  <c r="R720"/>
  <c r="Q720"/>
  <c r="L720"/>
  <c r="K720"/>
  <c r="AH719"/>
  <c r="W719"/>
  <c r="V719"/>
  <c r="R719"/>
  <c r="Q719"/>
  <c r="L719"/>
  <c r="K719"/>
  <c r="AH718"/>
  <c r="W718"/>
  <c r="V718"/>
  <c r="R718"/>
  <c r="Q718"/>
  <c r="L718"/>
  <c r="K718"/>
  <c r="AH717"/>
  <c r="W717"/>
  <c r="V717"/>
  <c r="R717"/>
  <c r="Q717"/>
  <c r="L717"/>
  <c r="K717"/>
  <c r="AH716"/>
  <c r="W716"/>
  <c r="V716"/>
  <c r="R716"/>
  <c r="Q716"/>
  <c r="L716"/>
  <c r="K716"/>
  <c r="AH715"/>
  <c r="W715"/>
  <c r="V715"/>
  <c r="R715"/>
  <c r="Q715"/>
  <c r="L715"/>
  <c r="K715"/>
  <c r="AH714"/>
  <c r="W714"/>
  <c r="V714"/>
  <c r="R714"/>
  <c r="Q714"/>
  <c r="L714"/>
  <c r="K714"/>
  <c r="AH713"/>
  <c r="W713"/>
  <c r="V713"/>
  <c r="R713"/>
  <c r="Q713"/>
  <c r="L713"/>
  <c r="K713"/>
  <c r="AH712"/>
  <c r="W712"/>
  <c r="V712"/>
  <c r="R712"/>
  <c r="Q712"/>
  <c r="L712"/>
  <c r="K712"/>
  <c r="AH711"/>
  <c r="W711"/>
  <c r="V711"/>
  <c r="R711"/>
  <c r="Q711"/>
  <c r="L711"/>
  <c r="K711"/>
  <c r="AH710"/>
  <c r="W710"/>
  <c r="V710"/>
  <c r="R710"/>
  <c r="Q710"/>
  <c r="L710"/>
  <c r="K710"/>
  <c r="AH709"/>
  <c r="W709"/>
  <c r="V709"/>
  <c r="R709"/>
  <c r="Q709"/>
  <c r="L709"/>
  <c r="K709"/>
  <c r="AH708"/>
  <c r="W708"/>
  <c r="V708"/>
  <c r="R708"/>
  <c r="Q708"/>
  <c r="L708"/>
  <c r="K708"/>
  <c r="AH707"/>
  <c r="W707"/>
  <c r="V707"/>
  <c r="R707"/>
  <c r="Q707"/>
  <c r="L707"/>
  <c r="K707"/>
  <c r="AH706"/>
  <c r="W706"/>
  <c r="V706"/>
  <c r="R706"/>
  <c r="Q706"/>
  <c r="L706"/>
  <c r="K706"/>
  <c r="AH705"/>
  <c r="W705"/>
  <c r="V705"/>
  <c r="R705"/>
  <c r="Q705"/>
  <c r="L705"/>
  <c r="K705"/>
  <c r="AH704"/>
  <c r="W704"/>
  <c r="V704"/>
  <c r="R704"/>
  <c r="Q704"/>
  <c r="L704"/>
  <c r="K704"/>
  <c r="AH703"/>
  <c r="W703"/>
  <c r="V703"/>
  <c r="R703"/>
  <c r="Q703"/>
  <c r="L703"/>
  <c r="K703"/>
  <c r="AH702"/>
  <c r="W702"/>
  <c r="V702"/>
  <c r="R702"/>
  <c r="Q702"/>
  <c r="L702"/>
  <c r="K702"/>
  <c r="AH701"/>
  <c r="W701"/>
  <c r="V701"/>
  <c r="R701"/>
  <c r="Q701"/>
  <c r="L701"/>
  <c r="K701"/>
  <c r="AH700"/>
  <c r="W700"/>
  <c r="V700"/>
  <c r="R700"/>
  <c r="Q700"/>
  <c r="L700"/>
  <c r="K700"/>
  <c r="AH699"/>
  <c r="W699"/>
  <c r="V699"/>
  <c r="R699"/>
  <c r="Q699"/>
  <c r="L699"/>
  <c r="K699"/>
  <c r="AH698"/>
  <c r="W698"/>
  <c r="V698"/>
  <c r="R698"/>
  <c r="Q698"/>
  <c r="L698"/>
  <c r="K698"/>
  <c r="AH697"/>
  <c r="W697"/>
  <c r="V697"/>
  <c r="R697"/>
  <c r="Q697"/>
  <c r="L697"/>
  <c r="K697"/>
  <c r="AH696"/>
  <c r="W696"/>
  <c r="V696"/>
  <c r="R696"/>
  <c r="Q696"/>
  <c r="L696"/>
  <c r="K696"/>
  <c r="AH695"/>
  <c r="W695"/>
  <c r="V695"/>
  <c r="R695"/>
  <c r="Q695"/>
  <c r="L695"/>
  <c r="K695"/>
  <c r="AH694"/>
  <c r="W694"/>
  <c r="V694"/>
  <c r="R694"/>
  <c r="Q694"/>
  <c r="L694"/>
  <c r="K694"/>
  <c r="AH693"/>
  <c r="W693"/>
  <c r="V693"/>
  <c r="R693"/>
  <c r="Q693"/>
  <c r="L693"/>
  <c r="K693"/>
  <c r="AH692"/>
  <c r="W692"/>
  <c r="V692"/>
  <c r="R692"/>
  <c r="Q692"/>
  <c r="L692"/>
  <c r="K692"/>
  <c r="AH691"/>
  <c r="W691"/>
  <c r="V691"/>
  <c r="R691"/>
  <c r="Q691"/>
  <c r="L691"/>
  <c r="K691"/>
  <c r="AH690"/>
  <c r="W690"/>
  <c r="V690"/>
  <c r="R690"/>
  <c r="Q690"/>
  <c r="L690"/>
  <c r="K690"/>
  <c r="AH689"/>
  <c r="W689"/>
  <c r="V689"/>
  <c r="R689"/>
  <c r="Q689"/>
  <c r="L689"/>
  <c r="K689"/>
  <c r="AH688"/>
  <c r="W688"/>
  <c r="V688"/>
  <c r="R688"/>
  <c r="Q688"/>
  <c r="L688"/>
  <c r="K688"/>
  <c r="AH687"/>
  <c r="W687"/>
  <c r="V687"/>
  <c r="R687"/>
  <c r="Q687"/>
  <c r="L687"/>
  <c r="K687"/>
  <c r="AH686"/>
  <c r="W686"/>
  <c r="V686"/>
  <c r="R686"/>
  <c r="Q686"/>
  <c r="L686"/>
  <c r="K686"/>
  <c r="AH685"/>
  <c r="W685"/>
  <c r="V685"/>
  <c r="R685"/>
  <c r="Q685"/>
  <c r="L685"/>
  <c r="K685"/>
  <c r="AH684"/>
  <c r="W684"/>
  <c r="V684"/>
  <c r="R684"/>
  <c r="Q684"/>
  <c r="L684"/>
  <c r="K684"/>
  <c r="AH683"/>
  <c r="W683"/>
  <c r="V683"/>
  <c r="R683"/>
  <c r="Q683"/>
  <c r="L683"/>
  <c r="K683"/>
  <c r="AH682"/>
  <c r="W682"/>
  <c r="V682"/>
  <c r="R682"/>
  <c r="Q682"/>
  <c r="L682"/>
  <c r="K682"/>
  <c r="AH681"/>
  <c r="W681"/>
  <c r="V681"/>
  <c r="R681"/>
  <c r="Q681"/>
  <c r="L681"/>
  <c r="K681"/>
  <c r="AH680"/>
  <c r="W680"/>
  <c r="V680"/>
  <c r="R680"/>
  <c r="Q680"/>
  <c r="L680"/>
  <c r="K680"/>
  <c r="AH679"/>
  <c r="W679"/>
  <c r="V679"/>
  <c r="R679"/>
  <c r="Q679"/>
  <c r="L679"/>
  <c r="K679"/>
  <c r="AH678"/>
  <c r="W678"/>
  <c r="V678"/>
  <c r="R678"/>
  <c r="Q678"/>
  <c r="L678"/>
  <c r="K678"/>
  <c r="AH677"/>
  <c r="W677"/>
  <c r="V677"/>
  <c r="R677"/>
  <c r="Q677"/>
  <c r="L677"/>
  <c r="K677"/>
  <c r="AH676"/>
  <c r="W676"/>
  <c r="V676"/>
  <c r="R676"/>
  <c r="Q676"/>
  <c r="L676"/>
  <c r="K676"/>
  <c r="AH675"/>
  <c r="W675"/>
  <c r="V675"/>
  <c r="R675"/>
  <c r="Q675"/>
  <c r="L675"/>
  <c r="K675"/>
  <c r="AH674"/>
  <c r="W674"/>
  <c r="V674"/>
  <c r="R674"/>
  <c r="Q674"/>
  <c r="L674"/>
  <c r="K674"/>
  <c r="AH673"/>
  <c r="W673"/>
  <c r="V673"/>
  <c r="R673"/>
  <c r="Q673"/>
  <c r="L673"/>
  <c r="K673"/>
  <c r="AH672"/>
  <c r="W672"/>
  <c r="V672"/>
  <c r="R672"/>
  <c r="Q672"/>
  <c r="L672"/>
  <c r="K672"/>
  <c r="AH671"/>
  <c r="W671"/>
  <c r="V671"/>
  <c r="R671"/>
  <c r="Q671"/>
  <c r="L671"/>
  <c r="K671"/>
  <c r="AH670"/>
  <c r="W670"/>
  <c r="V670"/>
  <c r="R670"/>
  <c r="Q670"/>
  <c r="L670"/>
  <c r="K670"/>
  <c r="AH669"/>
  <c r="W669"/>
  <c r="V669"/>
  <c r="R669"/>
  <c r="Q669"/>
  <c r="L669"/>
  <c r="K669"/>
  <c r="AH668"/>
  <c r="W668"/>
  <c r="V668"/>
  <c r="R668"/>
  <c r="Q668"/>
  <c r="L668"/>
  <c r="K668"/>
  <c r="AH667"/>
  <c r="W667"/>
  <c r="V667"/>
  <c r="R667"/>
  <c r="Q667"/>
  <c r="L667"/>
  <c r="K667"/>
  <c r="AH666"/>
  <c r="W666"/>
  <c r="V666"/>
  <c r="R666"/>
  <c r="Q666"/>
  <c r="L666"/>
  <c r="K666"/>
  <c r="AH665"/>
  <c r="W665"/>
  <c r="V665"/>
  <c r="R665"/>
  <c r="Q665"/>
  <c r="L665"/>
  <c r="K665"/>
  <c r="AH664"/>
  <c r="W664"/>
  <c r="V664"/>
  <c r="R664"/>
  <c r="Q664"/>
  <c r="L664"/>
  <c r="K664"/>
  <c r="AH663"/>
  <c r="W663"/>
  <c r="V663"/>
  <c r="R663"/>
  <c r="Q663"/>
  <c r="L663"/>
  <c r="K663"/>
  <c r="AH662"/>
  <c r="W662"/>
  <c r="V662"/>
  <c r="R662"/>
  <c r="Q662"/>
  <c r="L662"/>
  <c r="K662"/>
  <c r="AH661"/>
  <c r="W661"/>
  <c r="V661"/>
  <c r="R661"/>
  <c r="Q661"/>
  <c r="L661"/>
  <c r="K661"/>
  <c r="AH660"/>
  <c r="W660"/>
  <c r="V660"/>
  <c r="R660"/>
  <c r="Q660"/>
  <c r="L660"/>
  <c r="K660"/>
  <c r="AH659"/>
  <c r="W659"/>
  <c r="V659"/>
  <c r="R659"/>
  <c r="Q659"/>
  <c r="L659"/>
  <c r="K659"/>
  <c r="AH658"/>
  <c r="W658"/>
  <c r="V658"/>
  <c r="R658"/>
  <c r="Q658"/>
  <c r="L658"/>
  <c r="K658"/>
  <c r="AH657"/>
  <c r="W657"/>
  <c r="V657"/>
  <c r="R657"/>
  <c r="Q657"/>
  <c r="L657"/>
  <c r="K657"/>
  <c r="AH656"/>
  <c r="W656"/>
  <c r="V656"/>
  <c r="R656"/>
  <c r="Q656"/>
  <c r="L656"/>
  <c r="K656"/>
  <c r="AH655"/>
  <c r="W655"/>
  <c r="V655"/>
  <c r="R655"/>
  <c r="Q655"/>
  <c r="L655"/>
  <c r="K655"/>
  <c r="AH654"/>
  <c r="W654"/>
  <c r="V654"/>
  <c r="R654"/>
  <c r="Q654"/>
  <c r="L654"/>
  <c r="K654"/>
  <c r="AH653"/>
  <c r="W653"/>
  <c r="V653"/>
  <c r="R653"/>
  <c r="Q653"/>
  <c r="L653"/>
  <c r="K653"/>
  <c r="AH652"/>
  <c r="W652"/>
  <c r="V652"/>
  <c r="R652"/>
  <c r="Q652"/>
  <c r="L652"/>
  <c r="K652"/>
  <c r="AH651"/>
  <c r="W651"/>
  <c r="V651"/>
  <c r="R651"/>
  <c r="Q651"/>
  <c r="L651"/>
  <c r="K651"/>
  <c r="AH650"/>
  <c r="W650"/>
  <c r="V650"/>
  <c r="R650"/>
  <c r="Q650"/>
  <c r="L650"/>
  <c r="K650"/>
  <c r="AH649"/>
  <c r="W649"/>
  <c r="V649"/>
  <c r="R649"/>
  <c r="Q649"/>
  <c r="L649"/>
  <c r="K649"/>
  <c r="AH648"/>
  <c r="W648"/>
  <c r="V648"/>
  <c r="R648"/>
  <c r="Q648"/>
  <c r="L648"/>
  <c r="K648"/>
  <c r="AH647"/>
  <c r="W647"/>
  <c r="V647"/>
  <c r="R647"/>
  <c r="Q647"/>
  <c r="L647"/>
  <c r="K647"/>
  <c r="AH646"/>
  <c r="W646"/>
  <c r="V646"/>
  <c r="R646"/>
  <c r="Q646"/>
  <c r="L646"/>
  <c r="K646"/>
  <c r="AH645"/>
  <c r="W645"/>
  <c r="V645"/>
  <c r="R645"/>
  <c r="Q645"/>
  <c r="L645"/>
  <c r="K645"/>
  <c r="AH644"/>
  <c r="W644"/>
  <c r="V644"/>
  <c r="R644"/>
  <c r="Q644"/>
  <c r="L644"/>
  <c r="K644"/>
  <c r="AH643"/>
  <c r="W643"/>
  <c r="V643"/>
  <c r="R643"/>
  <c r="Q643"/>
  <c r="L643"/>
  <c r="K643"/>
  <c r="AH642"/>
  <c r="W642"/>
  <c r="V642"/>
  <c r="R642"/>
  <c r="Q642"/>
  <c r="L642"/>
  <c r="K642"/>
  <c r="AH641"/>
  <c r="W641"/>
  <c r="V641"/>
  <c r="R641"/>
  <c r="Q641"/>
  <c r="L641"/>
  <c r="K641"/>
  <c r="AH640"/>
  <c r="W640"/>
  <c r="V640"/>
  <c r="R640"/>
  <c r="Q640"/>
  <c r="L640"/>
  <c r="K640"/>
  <c r="AH639"/>
  <c r="W639"/>
  <c r="V639"/>
  <c r="R639"/>
  <c r="Q639"/>
  <c r="L639"/>
  <c r="K639"/>
  <c r="AH638"/>
  <c r="W638"/>
  <c r="V638"/>
  <c r="R638"/>
  <c r="Q638"/>
  <c r="L638"/>
  <c r="K638"/>
  <c r="AH637"/>
  <c r="W637"/>
  <c r="V637"/>
  <c r="R637"/>
  <c r="Q637"/>
  <c r="L637"/>
  <c r="K637"/>
  <c r="AH636"/>
  <c r="W636"/>
  <c r="V636"/>
  <c r="R636"/>
  <c r="Q636"/>
  <c r="L636"/>
  <c r="K636"/>
  <c r="AH635"/>
  <c r="W635"/>
  <c r="V635"/>
  <c r="R635"/>
  <c r="Q635"/>
  <c r="L635"/>
  <c r="K635"/>
  <c r="AH634"/>
  <c r="W634"/>
  <c r="V634"/>
  <c r="R634"/>
  <c r="Q634"/>
  <c r="L634"/>
  <c r="K634"/>
  <c r="AH633"/>
  <c r="W633"/>
  <c r="V633"/>
  <c r="R633"/>
  <c r="Q633"/>
  <c r="L633"/>
  <c r="K633"/>
  <c r="AH632"/>
  <c r="W632"/>
  <c r="V632"/>
  <c r="R632"/>
  <c r="Q632"/>
  <c r="L632"/>
  <c r="K632"/>
  <c r="AH631"/>
  <c r="W631"/>
  <c r="V631"/>
  <c r="R631"/>
  <c r="Q631"/>
  <c r="L631"/>
  <c r="K631"/>
  <c r="AH630"/>
  <c r="W630"/>
  <c r="V630"/>
  <c r="R630"/>
  <c r="Q630"/>
  <c r="L630"/>
  <c r="K630"/>
  <c r="AH629"/>
  <c r="W629"/>
  <c r="V629"/>
  <c r="R629"/>
  <c r="Q629"/>
  <c r="L629"/>
  <c r="K629"/>
  <c r="AH628"/>
  <c r="W628"/>
  <c r="V628"/>
  <c r="R628"/>
  <c r="Q628"/>
  <c r="L628"/>
  <c r="K628"/>
  <c r="AH627"/>
  <c r="W627"/>
  <c r="V627"/>
  <c r="R627"/>
  <c r="Q627"/>
  <c r="L627"/>
  <c r="K627"/>
  <c r="AH626"/>
  <c r="W626"/>
  <c r="V626"/>
  <c r="R626"/>
  <c r="Q626"/>
  <c r="L626"/>
  <c r="K626"/>
  <c r="AH625"/>
  <c r="W625"/>
  <c r="V625"/>
  <c r="R625"/>
  <c r="Q625"/>
  <c r="L625"/>
  <c r="K625"/>
  <c r="AH624"/>
  <c r="W624"/>
  <c r="V624"/>
  <c r="R624"/>
  <c r="Q624"/>
  <c r="L624"/>
  <c r="K624"/>
  <c r="AH623"/>
  <c r="W623"/>
  <c r="V623"/>
  <c r="R623"/>
  <c r="Q623"/>
  <c r="L623"/>
  <c r="K623"/>
  <c r="AH622"/>
  <c r="W622"/>
  <c r="V622"/>
  <c r="R622"/>
  <c r="Q622"/>
  <c r="L622"/>
  <c r="K622"/>
  <c r="AH621"/>
  <c r="W621"/>
  <c r="V621"/>
  <c r="R621"/>
  <c r="Q621"/>
  <c r="L621"/>
  <c r="K621"/>
  <c r="AH620"/>
  <c r="W620"/>
  <c r="V620"/>
  <c r="R620"/>
  <c r="Q620"/>
  <c r="L620"/>
  <c r="K620"/>
  <c r="AH619"/>
  <c r="W619"/>
  <c r="V619"/>
  <c r="R619"/>
  <c r="Q619"/>
  <c r="L619"/>
  <c r="K619"/>
  <c r="AH618"/>
  <c r="W618"/>
  <c r="V618"/>
  <c r="R618"/>
  <c r="Q618"/>
  <c r="L618"/>
  <c r="K618"/>
  <c r="AH617"/>
  <c r="W617"/>
  <c r="V617"/>
  <c r="R617"/>
  <c r="Q617"/>
  <c r="L617"/>
  <c r="K617"/>
  <c r="AH616"/>
  <c r="W616"/>
  <c r="V616"/>
  <c r="R616"/>
  <c r="Q616"/>
  <c r="L616"/>
  <c r="K616"/>
  <c r="AH615"/>
  <c r="W615"/>
  <c r="V615"/>
  <c r="R615"/>
  <c r="Q615"/>
  <c r="L615"/>
  <c r="K615"/>
  <c r="AH614"/>
  <c r="W614"/>
  <c r="V614"/>
  <c r="R614"/>
  <c r="Q614"/>
  <c r="L614"/>
  <c r="K614"/>
  <c r="AH613"/>
  <c r="W613"/>
  <c r="V613"/>
  <c r="R613"/>
  <c r="Q613"/>
  <c r="L613"/>
  <c r="K613"/>
  <c r="AH612"/>
  <c r="W612"/>
  <c r="V612"/>
  <c r="R612"/>
  <c r="Q612"/>
  <c r="L612"/>
  <c r="K612"/>
  <c r="AH611"/>
  <c r="W611"/>
  <c r="V611"/>
  <c r="R611"/>
  <c r="Q611"/>
  <c r="L611"/>
  <c r="K611"/>
  <c r="AH610"/>
  <c r="W610"/>
  <c r="V610"/>
  <c r="R610"/>
  <c r="Q610"/>
  <c r="L610"/>
  <c r="K610"/>
  <c r="AH609"/>
  <c r="W609"/>
  <c r="V609"/>
  <c r="R609"/>
  <c r="Q609"/>
  <c r="L609"/>
  <c r="K609"/>
  <c r="AH608"/>
  <c r="W608"/>
  <c r="V608"/>
  <c r="R608"/>
  <c r="Q608"/>
  <c r="L608"/>
  <c r="K608"/>
  <c r="AH607"/>
  <c r="W607"/>
  <c r="V607"/>
  <c r="R607"/>
  <c r="Q607"/>
  <c r="L607"/>
  <c r="K607"/>
  <c r="AH606"/>
  <c r="W606"/>
  <c r="V606"/>
  <c r="R606"/>
  <c r="Q606"/>
  <c r="L606"/>
  <c r="K606"/>
  <c r="AH605"/>
  <c r="W605"/>
  <c r="V605"/>
  <c r="R605"/>
  <c r="Q605"/>
  <c r="L605"/>
  <c r="K605"/>
  <c r="AH604"/>
  <c r="W604"/>
  <c r="V604"/>
  <c r="R604"/>
  <c r="Q604"/>
  <c r="L604"/>
  <c r="K604"/>
  <c r="AH603"/>
  <c r="W603"/>
  <c r="V603"/>
  <c r="R603"/>
  <c r="Q603"/>
  <c r="L603"/>
  <c r="K603"/>
  <c r="AH602"/>
  <c r="W602"/>
  <c r="V602"/>
  <c r="R602"/>
  <c r="Q602"/>
  <c r="L602"/>
  <c r="K602"/>
  <c r="AH601"/>
  <c r="W601"/>
  <c r="V601"/>
  <c r="R601"/>
  <c r="Q601"/>
  <c r="L601"/>
  <c r="K601"/>
  <c r="AH600"/>
  <c r="W600"/>
  <c r="V600"/>
  <c r="R600"/>
  <c r="Q600"/>
  <c r="L600"/>
  <c r="K600"/>
  <c r="AH599"/>
  <c r="W599"/>
  <c r="V599"/>
  <c r="R599"/>
  <c r="Q599"/>
  <c r="L599"/>
  <c r="K599"/>
  <c r="AH598"/>
  <c r="W598"/>
  <c r="V598"/>
  <c r="R598"/>
  <c r="Q598"/>
  <c r="L598"/>
  <c r="K598"/>
  <c r="AH597"/>
  <c r="W597"/>
  <c r="V597"/>
  <c r="R597"/>
  <c r="Q597"/>
  <c r="L597"/>
  <c r="K597"/>
  <c r="AH596"/>
  <c r="W596"/>
  <c r="V596"/>
  <c r="R596"/>
  <c r="Q596"/>
  <c r="L596"/>
  <c r="K596"/>
  <c r="AH595"/>
  <c r="W595"/>
  <c r="V595"/>
  <c r="R595"/>
  <c r="Q595"/>
  <c r="L595"/>
  <c r="K595"/>
  <c r="AH594"/>
  <c r="W594"/>
  <c r="V594"/>
  <c r="R594"/>
  <c r="Q594"/>
  <c r="L594"/>
  <c r="K594"/>
  <c r="AH593"/>
  <c r="W593"/>
  <c r="V593"/>
  <c r="R593"/>
  <c r="Q593"/>
  <c r="L593"/>
  <c r="K593"/>
  <c r="AH592"/>
  <c r="W592"/>
  <c r="V592"/>
  <c r="R592"/>
  <c r="Q592"/>
  <c r="L592"/>
  <c r="K592"/>
  <c r="AH591"/>
  <c r="W591"/>
  <c r="V591"/>
  <c r="R591"/>
  <c r="Q591"/>
  <c r="L591"/>
  <c r="K591"/>
  <c r="AH590"/>
  <c r="W590"/>
  <c r="V590"/>
  <c r="R590"/>
  <c r="Q590"/>
  <c r="L590"/>
  <c r="K590"/>
  <c r="AH589"/>
  <c r="W589"/>
  <c r="V589"/>
  <c r="R589"/>
  <c r="Q589"/>
  <c r="L589"/>
  <c r="K589"/>
  <c r="AH588"/>
  <c r="W588"/>
  <c r="V588"/>
  <c r="R588"/>
  <c r="Q588"/>
  <c r="L588"/>
  <c r="K588"/>
  <c r="AH587"/>
  <c r="W587"/>
  <c r="V587"/>
  <c r="R587"/>
  <c r="Q587"/>
  <c r="L587"/>
  <c r="K587"/>
  <c r="AH586"/>
  <c r="W586"/>
  <c r="V586"/>
  <c r="R586"/>
  <c r="Q586"/>
  <c r="L586"/>
  <c r="K586"/>
  <c r="AH585"/>
  <c r="W585"/>
  <c r="V585"/>
  <c r="R585"/>
  <c r="Q585"/>
  <c r="L585"/>
  <c r="K585"/>
  <c r="AH584"/>
  <c r="W584"/>
  <c r="V584"/>
  <c r="R584"/>
  <c r="Q584"/>
  <c r="L584"/>
  <c r="K584"/>
  <c r="AH583"/>
  <c r="W583"/>
  <c r="V583"/>
  <c r="R583"/>
  <c r="Q583"/>
  <c r="L583"/>
  <c r="K583"/>
  <c r="AH582"/>
  <c r="W582"/>
  <c r="V582"/>
  <c r="R582"/>
  <c r="Q582"/>
  <c r="L582"/>
  <c r="K582"/>
  <c r="AH581"/>
  <c r="W581"/>
  <c r="V581"/>
  <c r="R581"/>
  <c r="Q581"/>
  <c r="L581"/>
  <c r="K581"/>
  <c r="AH580"/>
  <c r="W580"/>
  <c r="V580"/>
  <c r="R580"/>
  <c r="Q580"/>
  <c r="L580"/>
  <c r="K580"/>
  <c r="AH579"/>
  <c r="W579"/>
  <c r="V579"/>
  <c r="R579"/>
  <c r="Q579"/>
  <c r="L579"/>
  <c r="K579"/>
  <c r="AH578"/>
  <c r="W578"/>
  <c r="V578"/>
  <c r="R578"/>
  <c r="Q578"/>
  <c r="L578"/>
  <c r="K578"/>
  <c r="AH577"/>
  <c r="W577"/>
  <c r="V577"/>
  <c r="R577"/>
  <c r="Q577"/>
  <c r="L577"/>
  <c r="K577"/>
  <c r="AH576"/>
  <c r="W576"/>
  <c r="V576"/>
  <c r="R576"/>
  <c r="Q576"/>
  <c r="L576"/>
  <c r="K576"/>
  <c r="AH575"/>
  <c r="W575"/>
  <c r="V575"/>
  <c r="R575"/>
  <c r="Q575"/>
  <c r="L575"/>
  <c r="K575"/>
  <c r="AH574"/>
  <c r="W574"/>
  <c r="V574"/>
  <c r="R574"/>
  <c r="Q574"/>
  <c r="L574"/>
  <c r="K574"/>
  <c r="AH573"/>
  <c r="W573"/>
  <c r="V573"/>
  <c r="R573"/>
  <c r="Q573"/>
  <c r="L573"/>
  <c r="K573"/>
  <c r="AH572"/>
  <c r="W572"/>
  <c r="V572"/>
  <c r="R572"/>
  <c r="Q572"/>
  <c r="L572"/>
  <c r="K572"/>
  <c r="AH571"/>
  <c r="W571"/>
  <c r="V571"/>
  <c r="R571"/>
  <c r="Q571"/>
  <c r="L571"/>
  <c r="K571"/>
  <c r="AH570"/>
  <c r="W570"/>
  <c r="V570"/>
  <c r="R570"/>
  <c r="Q570"/>
  <c r="L570"/>
  <c r="K570"/>
  <c r="AH569"/>
  <c r="W569"/>
  <c r="V569"/>
  <c r="R569"/>
  <c r="Q569"/>
  <c r="L569"/>
  <c r="K569"/>
  <c r="AH568"/>
  <c r="W568"/>
  <c r="V568"/>
  <c r="R568"/>
  <c r="Q568"/>
  <c r="L568"/>
  <c r="K568"/>
  <c r="AH567"/>
  <c r="W567"/>
  <c r="V567"/>
  <c r="R567"/>
  <c r="Q567"/>
  <c r="L567"/>
  <c r="K567"/>
  <c r="AH566"/>
  <c r="W566"/>
  <c r="V566"/>
  <c r="R566"/>
  <c r="Q566"/>
  <c r="L566"/>
  <c r="K566"/>
  <c r="AH565"/>
  <c r="W565"/>
  <c r="V565"/>
  <c r="R565"/>
  <c r="Q565"/>
  <c r="L565"/>
  <c r="K565"/>
  <c r="AH564"/>
  <c r="W564"/>
  <c r="V564"/>
  <c r="R564"/>
  <c r="Q564"/>
  <c r="L564"/>
  <c r="K564"/>
  <c r="AH563"/>
  <c r="W563"/>
  <c r="V563"/>
  <c r="R563"/>
  <c r="Q563"/>
  <c r="L563"/>
  <c r="K563"/>
  <c r="AH562"/>
  <c r="W562"/>
  <c r="V562"/>
  <c r="R562"/>
  <c r="Q562"/>
  <c r="L562"/>
  <c r="K562"/>
  <c r="AH561"/>
  <c r="W561"/>
  <c r="V561"/>
  <c r="R561"/>
  <c r="Q561"/>
  <c r="L561"/>
  <c r="K561"/>
  <c r="AH560"/>
  <c r="W560"/>
  <c r="V560"/>
  <c r="R560"/>
  <c r="Q560"/>
  <c r="L560"/>
  <c r="K560"/>
  <c r="AH559"/>
  <c r="W559"/>
  <c r="V559"/>
  <c r="R559"/>
  <c r="Q559"/>
  <c r="L559"/>
  <c r="K559"/>
  <c r="AH558"/>
  <c r="W558"/>
  <c r="V558"/>
  <c r="R558"/>
  <c r="Q558"/>
  <c r="L558"/>
  <c r="K558"/>
  <c r="AH557"/>
  <c r="W557"/>
  <c r="V557"/>
  <c r="R557"/>
  <c r="Q557"/>
  <c r="L557"/>
  <c r="K557"/>
  <c r="AH556"/>
  <c r="W556"/>
  <c r="V556"/>
  <c r="R556"/>
  <c r="Q556"/>
  <c r="L556"/>
  <c r="K556"/>
  <c r="AH555"/>
  <c r="W555"/>
  <c r="V555"/>
  <c r="R555"/>
  <c r="Q555"/>
  <c r="L555"/>
  <c r="K555"/>
  <c r="AH554"/>
  <c r="W554"/>
  <c r="V554"/>
  <c r="R554"/>
  <c r="Q554"/>
  <c r="L554"/>
  <c r="K554"/>
  <c r="AH553"/>
  <c r="W553"/>
  <c r="V553"/>
  <c r="R553"/>
  <c r="Q553"/>
  <c r="L553"/>
  <c r="K553"/>
  <c r="AH552"/>
  <c r="W552"/>
  <c r="V552"/>
  <c r="R552"/>
  <c r="Q552"/>
  <c r="L552"/>
  <c r="K552"/>
  <c r="AH551"/>
  <c r="W551"/>
  <c r="V551"/>
  <c r="R551"/>
  <c r="Q551"/>
  <c r="L551"/>
  <c r="K551"/>
  <c r="AH550"/>
  <c r="W550"/>
  <c r="V550"/>
  <c r="R550"/>
  <c r="Q550"/>
  <c r="L550"/>
  <c r="K550"/>
  <c r="AH549"/>
  <c r="W549"/>
  <c r="V549"/>
  <c r="R549"/>
  <c r="Q549"/>
  <c r="L549"/>
  <c r="K549"/>
  <c r="AH548"/>
  <c r="W548"/>
  <c r="V548"/>
  <c r="R548"/>
  <c r="Q548"/>
  <c r="L548"/>
  <c r="K548"/>
  <c r="AH547"/>
  <c r="W547"/>
  <c r="V547"/>
  <c r="R547"/>
  <c r="Q547"/>
  <c r="L547"/>
  <c r="K547"/>
  <c r="AH546"/>
  <c r="W546"/>
  <c r="V546"/>
  <c r="R546"/>
  <c r="Q546"/>
  <c r="L546"/>
  <c r="K546"/>
  <c r="AH545"/>
  <c r="W545"/>
  <c r="V545"/>
  <c r="R545"/>
  <c r="Q545"/>
  <c r="L545"/>
  <c r="K545"/>
  <c r="AH544"/>
  <c r="O544"/>
  <c r="N544"/>
  <c r="M544"/>
  <c r="L544"/>
  <c r="K544"/>
  <c r="AH543"/>
  <c r="O543" l="1"/>
  <c r="N543"/>
  <c r="M543"/>
  <c r="L543"/>
  <c r="K543"/>
  <c r="AH542"/>
  <c r="O542" l="1"/>
  <c r="N542"/>
  <c r="M542"/>
  <c r="L542"/>
  <c r="K542"/>
  <c r="AH541"/>
  <c r="O541" l="1"/>
  <c r="N541"/>
  <c r="M541"/>
  <c r="L541"/>
  <c r="K541"/>
  <c r="AH540"/>
  <c r="O540" l="1"/>
  <c r="N540"/>
  <c r="M540"/>
  <c r="L540"/>
  <c r="K540"/>
  <c r="AH539"/>
  <c r="O539" l="1"/>
  <c r="N539"/>
  <c r="M539"/>
  <c r="L539"/>
  <c r="K539"/>
  <c r="AH538"/>
  <c r="O538" l="1"/>
  <c r="N538"/>
  <c r="M538"/>
  <c r="L538"/>
  <c r="K538"/>
  <c r="AH537"/>
  <c r="O537" l="1"/>
  <c r="N537"/>
  <c r="M537"/>
  <c r="L537"/>
  <c r="K537"/>
  <c r="AH536"/>
  <c r="O536" l="1"/>
  <c r="N536"/>
  <c r="M536"/>
  <c r="L536"/>
  <c r="K536"/>
  <c r="AH535"/>
  <c r="O535" l="1"/>
  <c r="N535"/>
  <c r="M535"/>
  <c r="L535"/>
  <c r="K535"/>
  <c r="AH534"/>
  <c r="O534" l="1"/>
  <c r="N534"/>
  <c r="M534"/>
  <c r="L534"/>
  <c r="K534"/>
  <c r="AH533"/>
  <c r="O533" l="1"/>
  <c r="N533"/>
  <c r="M533"/>
  <c r="L533"/>
  <c r="K533"/>
  <c r="AH532"/>
  <c r="O532" l="1"/>
  <c r="N532"/>
  <c r="M532"/>
  <c r="L532"/>
  <c r="K532"/>
  <c r="AH531"/>
  <c r="O531" l="1"/>
  <c r="N531"/>
  <c r="M531"/>
  <c r="L531"/>
  <c r="K531"/>
  <c r="AH530"/>
  <c r="O530" l="1"/>
  <c r="N530"/>
  <c r="M530"/>
  <c r="L530"/>
  <c r="K530"/>
  <c r="AH529"/>
  <c r="O529" l="1"/>
  <c r="N529"/>
  <c r="M529"/>
  <c r="L529"/>
  <c r="K529"/>
  <c r="AH528"/>
  <c r="O528" l="1"/>
  <c r="N528"/>
  <c r="M528"/>
  <c r="L528"/>
  <c r="K528"/>
  <c r="AH527"/>
  <c r="O527" l="1"/>
  <c r="N527"/>
  <c r="M527"/>
  <c r="L527"/>
  <c r="K527"/>
  <c r="AH526"/>
  <c r="O526" l="1"/>
  <c r="N526"/>
  <c r="M526"/>
  <c r="L526"/>
  <c r="K526"/>
  <c r="AH525"/>
  <c r="O525" l="1"/>
  <c r="N525"/>
  <c r="M525"/>
  <c r="L525"/>
  <c r="K525"/>
  <c r="AH524"/>
  <c r="O524" l="1"/>
  <c r="N524"/>
  <c r="M524"/>
  <c r="L524"/>
  <c r="K524"/>
  <c r="AH523"/>
  <c r="O523" l="1"/>
  <c r="N523"/>
  <c r="M523"/>
  <c r="L523"/>
  <c r="K523"/>
  <c r="AH522"/>
  <c r="O522" l="1"/>
  <c r="N522"/>
  <c r="M522"/>
  <c r="L522"/>
  <c r="K522"/>
  <c r="AH521"/>
  <c r="O521" l="1"/>
  <c r="N521"/>
  <c r="M521"/>
  <c r="L521"/>
  <c r="K521"/>
  <c r="AH520"/>
  <c r="O520" l="1"/>
  <c r="N520"/>
  <c r="M520"/>
  <c r="L520"/>
  <c r="K520"/>
  <c r="AH519"/>
  <c r="O519" l="1"/>
  <c r="N519"/>
  <c r="M519"/>
  <c r="L519"/>
  <c r="K519"/>
  <c r="AH518"/>
  <c r="O518" l="1"/>
  <c r="N518"/>
  <c r="M518"/>
  <c r="L518"/>
  <c r="K518"/>
  <c r="AH517"/>
  <c r="O517" l="1"/>
  <c r="N517"/>
  <c r="M517"/>
  <c r="L517"/>
  <c r="K517"/>
  <c r="AH516"/>
  <c r="O516" l="1"/>
  <c r="N516"/>
  <c r="M516"/>
  <c r="L516"/>
  <c r="K516"/>
  <c r="AH515"/>
  <c r="O515" l="1"/>
  <c r="N515"/>
  <c r="M515"/>
  <c r="L515"/>
  <c r="K515"/>
  <c r="AH514"/>
  <c r="O514" l="1"/>
  <c r="N514"/>
  <c r="M514"/>
  <c r="L514"/>
  <c r="K514"/>
  <c r="AH513"/>
  <c r="O513" l="1"/>
  <c r="N513"/>
  <c r="M513"/>
  <c r="L513"/>
  <c r="K513"/>
  <c r="AH512"/>
  <c r="O512" l="1"/>
  <c r="N512"/>
  <c r="M512"/>
  <c r="L512"/>
  <c r="K512"/>
  <c r="AH511"/>
  <c r="O511" l="1"/>
  <c r="N511"/>
  <c r="M511"/>
  <c r="L511"/>
  <c r="K511"/>
  <c r="AH510"/>
  <c r="O510" l="1"/>
  <c r="N510"/>
  <c r="M510"/>
  <c r="L510"/>
  <c r="K510"/>
  <c r="AH509"/>
  <c r="O509" l="1"/>
  <c r="N509"/>
  <c r="M509"/>
  <c r="L509"/>
  <c r="K509"/>
  <c r="AH508"/>
  <c r="O508" l="1"/>
  <c r="N508"/>
  <c r="M508"/>
  <c r="L508"/>
  <c r="K508"/>
  <c r="AH507"/>
  <c r="O507" l="1"/>
  <c r="N507"/>
  <c r="M507"/>
  <c r="L507"/>
  <c r="K507"/>
  <c r="AH506"/>
  <c r="O506" l="1"/>
  <c r="N506"/>
  <c r="M506"/>
  <c r="L506"/>
  <c r="K506"/>
  <c r="AH505"/>
  <c r="O505" l="1"/>
  <c r="N505"/>
  <c r="M505"/>
  <c r="L505"/>
  <c r="K505"/>
  <c r="AH504"/>
  <c r="O504" l="1"/>
  <c r="N504"/>
  <c r="M504"/>
  <c r="L504"/>
  <c r="K504"/>
  <c r="AH503"/>
  <c r="O503" l="1"/>
  <c r="N503"/>
  <c r="M503"/>
  <c r="L503"/>
  <c r="K503"/>
  <c r="AH502"/>
  <c r="O502" l="1"/>
  <c r="N502"/>
  <c r="M502"/>
  <c r="L502"/>
  <c r="K502"/>
  <c r="AH501"/>
  <c r="O501" l="1"/>
  <c r="N501"/>
  <c r="M501"/>
  <c r="L501"/>
  <c r="K501"/>
  <c r="AH500"/>
  <c r="O500" l="1"/>
  <c r="N500"/>
  <c r="M500"/>
  <c r="L500"/>
  <c r="K500"/>
  <c r="AH499"/>
  <c r="O499" l="1"/>
  <c r="N499"/>
  <c r="M499"/>
  <c r="L499"/>
  <c r="K499"/>
  <c r="AH498"/>
  <c r="O498" l="1"/>
  <c r="N498"/>
  <c r="M498"/>
  <c r="L498"/>
  <c r="K498"/>
  <c r="AH497"/>
  <c r="O497" l="1"/>
  <c r="N497"/>
  <c r="M497"/>
  <c r="L497"/>
  <c r="K497"/>
  <c r="AH496"/>
  <c r="O496" l="1"/>
  <c r="N496"/>
  <c r="M496"/>
  <c r="L496"/>
  <c r="K496"/>
  <c r="AH495"/>
  <c r="O495" l="1"/>
  <c r="N495"/>
  <c r="M495"/>
  <c r="L495"/>
  <c r="K495"/>
  <c r="AH494"/>
  <c r="O494" l="1"/>
  <c r="N494"/>
  <c r="M494"/>
  <c r="L494"/>
  <c r="K494"/>
  <c r="AH493"/>
  <c r="O493" l="1"/>
  <c r="N493"/>
  <c r="M493"/>
  <c r="L493"/>
  <c r="K493"/>
  <c r="AH492"/>
  <c r="O492" l="1"/>
  <c r="N492"/>
  <c r="M492"/>
  <c r="L492"/>
  <c r="K492"/>
  <c r="AH491"/>
  <c r="O491" l="1"/>
  <c r="N491"/>
  <c r="M491"/>
  <c r="L491"/>
  <c r="K491"/>
  <c r="AH490"/>
  <c r="O490" l="1"/>
  <c r="N490"/>
  <c r="M490"/>
  <c r="L490"/>
  <c r="K490"/>
  <c r="AH489"/>
  <c r="O489" l="1"/>
  <c r="N489"/>
  <c r="M489"/>
  <c r="L489"/>
  <c r="K489"/>
  <c r="AH488"/>
  <c r="O488" l="1"/>
  <c r="N488"/>
  <c r="M488"/>
  <c r="L488"/>
  <c r="K488"/>
  <c r="AH487"/>
  <c r="O487" l="1"/>
  <c r="N487"/>
  <c r="M487"/>
  <c r="L487"/>
  <c r="K487"/>
  <c r="AH486"/>
  <c r="O486" l="1"/>
  <c r="N486"/>
  <c r="M486"/>
  <c r="L486"/>
  <c r="K486"/>
  <c r="AH485"/>
  <c r="O485" l="1"/>
  <c r="N485"/>
  <c r="M485"/>
  <c r="L485"/>
  <c r="K485"/>
  <c r="AH484"/>
  <c r="O484" l="1"/>
  <c r="N484"/>
  <c r="M484"/>
  <c r="L484"/>
  <c r="K484"/>
  <c r="AH483"/>
  <c r="O483" l="1"/>
  <c r="N483"/>
  <c r="M483"/>
  <c r="L483"/>
  <c r="K483"/>
  <c r="AH482"/>
  <c r="O482" l="1"/>
  <c r="N482"/>
  <c r="M482"/>
  <c r="L482"/>
  <c r="K482"/>
  <c r="AH481"/>
  <c r="O481" l="1"/>
  <c r="N481"/>
  <c r="M481"/>
  <c r="L481"/>
  <c r="K481"/>
  <c r="AH480"/>
  <c r="O480" l="1"/>
  <c r="N480"/>
  <c r="M480"/>
  <c r="L480"/>
  <c r="K480"/>
  <c r="AH479"/>
  <c r="O479" l="1"/>
  <c r="N479"/>
  <c r="M479"/>
  <c r="L479"/>
  <c r="K479"/>
  <c r="AH478"/>
  <c r="O478" l="1"/>
  <c r="N478"/>
  <c r="M478"/>
  <c r="L478"/>
  <c r="K478"/>
  <c r="AH477"/>
  <c r="O477" l="1"/>
  <c r="N477"/>
  <c r="M477"/>
  <c r="L477"/>
  <c r="K477"/>
  <c r="AH476"/>
  <c r="O476" l="1"/>
  <c r="N476"/>
  <c r="M476"/>
  <c r="L476"/>
  <c r="K476"/>
  <c r="AH475"/>
  <c r="O475" l="1"/>
  <c r="N475"/>
  <c r="M475"/>
  <c r="L475"/>
  <c r="K475"/>
  <c r="AH474"/>
  <c r="O474" l="1"/>
  <c r="N474"/>
  <c r="M474"/>
  <c r="L474"/>
  <c r="K474"/>
  <c r="AH473"/>
  <c r="O473" l="1"/>
  <c r="N473"/>
  <c r="M473"/>
  <c r="L473"/>
  <c r="K473"/>
  <c r="AH472"/>
  <c r="O472" l="1"/>
  <c r="N472"/>
  <c r="M472"/>
  <c r="L472"/>
  <c r="K472"/>
  <c r="AH471"/>
  <c r="O471" l="1"/>
  <c r="N471"/>
  <c r="M471"/>
  <c r="L471"/>
  <c r="K471"/>
  <c r="AH470"/>
  <c r="O470" l="1"/>
  <c r="N470"/>
  <c r="M470"/>
  <c r="L470"/>
  <c r="K470"/>
  <c r="AH469"/>
  <c r="O469" l="1"/>
  <c r="N469"/>
  <c r="M469"/>
  <c r="L469"/>
  <c r="K469"/>
  <c r="AH468"/>
  <c r="O468" l="1"/>
  <c r="N468"/>
  <c r="M468"/>
  <c r="L468"/>
  <c r="K468"/>
  <c r="AH467"/>
  <c r="O467" l="1"/>
  <c r="N467"/>
  <c r="M467"/>
  <c r="L467"/>
  <c r="K467"/>
  <c r="AH466"/>
  <c r="O466" l="1"/>
  <c r="N466"/>
  <c r="M466"/>
  <c r="L466"/>
  <c r="K466"/>
  <c r="AH465"/>
  <c r="O465" l="1"/>
  <c r="N465"/>
  <c r="M465"/>
  <c r="L465"/>
  <c r="K465"/>
  <c r="AH464"/>
  <c r="O464" l="1"/>
  <c r="N464"/>
  <c r="M464"/>
  <c r="L464"/>
  <c r="K464"/>
  <c r="AH463"/>
  <c r="O463" l="1"/>
  <c r="N463"/>
  <c r="M463"/>
  <c r="L463"/>
  <c r="K463"/>
  <c r="AH462"/>
  <c r="O462" l="1"/>
  <c r="N462"/>
  <c r="M462"/>
  <c r="L462"/>
  <c r="K462"/>
  <c r="AH461"/>
  <c r="O461" l="1"/>
  <c r="N461"/>
  <c r="M461"/>
  <c r="L461"/>
  <c r="K461"/>
  <c r="AH460"/>
  <c r="O460" l="1"/>
  <c r="N460"/>
  <c r="M460"/>
  <c r="L460"/>
  <c r="K460"/>
  <c r="AH459"/>
  <c r="O459" l="1"/>
  <c r="N459"/>
  <c r="M459"/>
  <c r="L459"/>
  <c r="K459"/>
  <c r="AH458"/>
  <c r="O458" l="1"/>
  <c r="N458"/>
  <c r="M458"/>
  <c r="L458"/>
  <c r="K458"/>
  <c r="AH457"/>
  <c r="O457" l="1"/>
  <c r="N457"/>
  <c r="M457"/>
  <c r="L457"/>
  <c r="K457"/>
  <c r="AH456"/>
  <c r="O456" l="1"/>
  <c r="N456"/>
  <c r="M456"/>
  <c r="L456"/>
  <c r="K456"/>
  <c r="AH455"/>
  <c r="O455" l="1"/>
  <c r="N455"/>
  <c r="M455"/>
  <c r="L455"/>
  <c r="K455"/>
  <c r="AH454"/>
  <c r="O454" l="1"/>
  <c r="N454"/>
  <c r="M454"/>
  <c r="L454"/>
  <c r="K454"/>
  <c r="AH453"/>
  <c r="O453" l="1"/>
  <c r="N453"/>
  <c r="M453"/>
  <c r="L453"/>
  <c r="K453"/>
  <c r="AH452"/>
  <c r="O452" l="1"/>
  <c r="N452"/>
  <c r="M452"/>
  <c r="L452"/>
  <c r="K452"/>
  <c r="AH451"/>
  <c r="O451" l="1"/>
  <c r="N451"/>
  <c r="M451"/>
  <c r="L451"/>
  <c r="K451"/>
  <c r="AH450"/>
  <c r="O450" l="1"/>
  <c r="N450"/>
  <c r="M450"/>
  <c r="L450"/>
  <c r="K450"/>
  <c r="AH449"/>
  <c r="O449" l="1"/>
  <c r="N449"/>
  <c r="M449"/>
  <c r="L449"/>
  <c r="K449"/>
  <c r="AH448"/>
  <c r="O448" l="1"/>
  <c r="N448"/>
  <c r="M448"/>
  <c r="L448"/>
  <c r="K448"/>
  <c r="AH447"/>
  <c r="O447" l="1"/>
  <c r="N447"/>
  <c r="M447"/>
  <c r="L447"/>
  <c r="K447"/>
  <c r="AH446"/>
  <c r="O446" l="1"/>
  <c r="N446"/>
  <c r="M446"/>
  <c r="L446"/>
  <c r="K446"/>
  <c r="AH445"/>
  <c r="O445" l="1"/>
  <c r="N445"/>
  <c r="M445"/>
  <c r="L445"/>
  <c r="K445"/>
  <c r="AH444"/>
  <c r="O444" l="1"/>
  <c r="N444"/>
  <c r="M444"/>
  <c r="L444"/>
  <c r="K444"/>
  <c r="AH443"/>
  <c r="O443" l="1"/>
  <c r="N443"/>
  <c r="M443"/>
  <c r="L443"/>
  <c r="K443"/>
  <c r="AH442"/>
  <c r="O442" l="1"/>
  <c r="N442"/>
  <c r="M442"/>
  <c r="L442"/>
  <c r="K442"/>
  <c r="AH441"/>
  <c r="O441" l="1"/>
  <c r="N441"/>
  <c r="M441"/>
  <c r="L441"/>
  <c r="K441"/>
  <c r="AH440"/>
  <c r="O440" l="1"/>
  <c r="N440"/>
  <c r="M440"/>
  <c r="L440"/>
  <c r="K440"/>
  <c r="AH439"/>
  <c r="O439" l="1"/>
  <c r="N439"/>
  <c r="M439"/>
  <c r="L439"/>
  <c r="K439"/>
  <c r="AH438"/>
  <c r="O438" l="1"/>
  <c r="N438"/>
  <c r="M438"/>
  <c r="L438"/>
  <c r="K438"/>
  <c r="AH437"/>
  <c r="O437" l="1"/>
  <c r="N437"/>
  <c r="M437"/>
  <c r="L437"/>
  <c r="K437"/>
  <c r="AH436"/>
  <c r="O436" l="1"/>
  <c r="N436"/>
  <c r="M436"/>
  <c r="L436"/>
  <c r="K436"/>
  <c r="AH435"/>
  <c r="O435" l="1"/>
  <c r="N435"/>
  <c r="M435"/>
  <c r="L435"/>
  <c r="K435"/>
  <c r="AH434"/>
  <c r="O434" l="1"/>
  <c r="N434"/>
  <c r="M434"/>
  <c r="L434"/>
  <c r="K434"/>
  <c r="AH433"/>
  <c r="O433" l="1"/>
  <c r="N433"/>
  <c r="M433"/>
  <c r="L433"/>
  <c r="K433"/>
  <c r="AH432"/>
  <c r="O432" l="1"/>
  <c r="N432"/>
  <c r="M432"/>
  <c r="L432"/>
  <c r="K432"/>
  <c r="AH431"/>
  <c r="O431" l="1"/>
  <c r="N431"/>
  <c r="M431"/>
  <c r="L431"/>
  <c r="K431"/>
  <c r="AH430"/>
  <c r="O430" l="1"/>
  <c r="N430"/>
  <c r="M430"/>
  <c r="L430"/>
  <c r="K430"/>
  <c r="AH429"/>
  <c r="O429" l="1"/>
  <c r="N429"/>
  <c r="M429"/>
  <c r="L429"/>
  <c r="K429"/>
  <c r="AH428"/>
  <c r="O428" l="1"/>
  <c r="N428"/>
  <c r="M428"/>
  <c r="L428"/>
  <c r="K428"/>
  <c r="AH427"/>
  <c r="O427" l="1"/>
  <c r="N427"/>
  <c r="M427"/>
  <c r="L427"/>
  <c r="K427"/>
  <c r="AH426"/>
  <c r="O426" l="1"/>
  <c r="N426"/>
  <c r="M426"/>
  <c r="L426"/>
  <c r="K426"/>
  <c r="AH425"/>
  <c r="O425" l="1"/>
  <c r="N425"/>
  <c r="M425"/>
  <c r="L425"/>
  <c r="K425"/>
  <c r="AH424"/>
  <c r="O424" l="1"/>
  <c r="N424"/>
  <c r="M424"/>
  <c r="L424"/>
  <c r="K424"/>
  <c r="AH423"/>
  <c r="O423" l="1"/>
  <c r="N423"/>
  <c r="M423"/>
  <c r="L423"/>
  <c r="K423"/>
  <c r="AH422"/>
  <c r="O422" l="1"/>
  <c r="N422"/>
  <c r="M422"/>
  <c r="L422"/>
  <c r="K422"/>
  <c r="AH421"/>
  <c r="O421" l="1"/>
  <c r="N421"/>
  <c r="M421"/>
  <c r="L421"/>
  <c r="K421"/>
  <c r="AH420"/>
  <c r="O420" l="1"/>
  <c r="N420"/>
  <c r="M420"/>
  <c r="L420"/>
  <c r="K420"/>
  <c r="AH419"/>
  <c r="O419" l="1"/>
  <c r="N419"/>
  <c r="M419"/>
  <c r="L419"/>
  <c r="K419"/>
  <c r="AH418"/>
  <c r="O418" l="1"/>
  <c r="N418"/>
  <c r="M418"/>
  <c r="L418"/>
  <c r="K418"/>
  <c r="AH417"/>
  <c r="O417" l="1"/>
  <c r="N417"/>
  <c r="M417"/>
  <c r="L417"/>
  <c r="K417"/>
  <c r="AH416"/>
  <c r="O416" l="1"/>
  <c r="N416"/>
  <c r="M416"/>
  <c r="L416"/>
  <c r="K416"/>
  <c r="AH415"/>
  <c r="O415" l="1"/>
  <c r="N415"/>
  <c r="M415"/>
  <c r="L415"/>
  <c r="K415"/>
  <c r="AH414"/>
  <c r="O414" l="1"/>
  <c r="N414"/>
  <c r="M414"/>
  <c r="L414"/>
  <c r="K414"/>
  <c r="AH413"/>
  <c r="O413" l="1"/>
  <c r="N413"/>
  <c r="M413"/>
  <c r="L413"/>
  <c r="K413"/>
  <c r="AH412"/>
  <c r="O412" l="1"/>
  <c r="N412"/>
  <c r="M412"/>
  <c r="L412"/>
  <c r="K412"/>
  <c r="AH411"/>
  <c r="O411" l="1"/>
  <c r="N411"/>
  <c r="M411"/>
  <c r="L411"/>
  <c r="K411"/>
  <c r="AH410"/>
  <c r="O410" l="1"/>
  <c r="N410"/>
  <c r="M410"/>
  <c r="L410"/>
  <c r="K410"/>
  <c r="AH409"/>
  <c r="O409" l="1"/>
  <c r="N409"/>
  <c r="M409"/>
  <c r="L409"/>
  <c r="K409"/>
  <c r="AH408"/>
  <c r="O408" l="1"/>
  <c r="N408"/>
  <c r="M408"/>
  <c r="L408"/>
  <c r="K408"/>
  <c r="AH407"/>
  <c r="O407" l="1"/>
  <c r="N407"/>
  <c r="M407"/>
  <c r="L407"/>
  <c r="K407"/>
  <c r="AH406"/>
  <c r="O406" l="1"/>
  <c r="N406"/>
  <c r="M406"/>
  <c r="L406"/>
  <c r="K406"/>
  <c r="AH405"/>
  <c r="O405" l="1"/>
  <c r="N405"/>
  <c r="M405"/>
  <c r="L405"/>
  <c r="K405"/>
  <c r="AH404"/>
  <c r="O404" l="1"/>
  <c r="N404"/>
  <c r="M404"/>
  <c r="L404"/>
  <c r="K404"/>
  <c r="AH403"/>
  <c r="O403" l="1"/>
  <c r="N403"/>
  <c r="M403"/>
  <c r="L403"/>
  <c r="K403"/>
  <c r="AH402"/>
  <c r="O402" l="1"/>
  <c r="N402"/>
  <c r="M402"/>
  <c r="L402"/>
  <c r="K402"/>
  <c r="AH401"/>
  <c r="O401" l="1"/>
  <c r="N401"/>
  <c r="M401"/>
  <c r="L401"/>
  <c r="K401"/>
  <c r="AH400"/>
  <c r="O400" l="1"/>
  <c r="N400"/>
  <c r="M400"/>
  <c r="L400"/>
  <c r="K400"/>
  <c r="AH399"/>
  <c r="O399" l="1"/>
  <c r="N399"/>
  <c r="M399"/>
  <c r="L399"/>
  <c r="K399"/>
  <c r="AH398"/>
  <c r="O398" l="1"/>
  <c r="N398"/>
  <c r="M398"/>
  <c r="L398"/>
  <c r="K398"/>
  <c r="AH397"/>
  <c r="O397" l="1"/>
  <c r="N397"/>
  <c r="M397"/>
  <c r="L397"/>
  <c r="K397"/>
  <c r="AH396"/>
  <c r="O396" l="1"/>
  <c r="N396"/>
  <c r="M396"/>
  <c r="L396"/>
  <c r="K396"/>
  <c r="AH395"/>
  <c r="O395" l="1"/>
  <c r="N395"/>
  <c r="M395"/>
  <c r="L395"/>
  <c r="K395"/>
  <c r="AH394"/>
  <c r="O394" l="1"/>
  <c r="N394"/>
  <c r="M394"/>
  <c r="L394"/>
  <c r="K394"/>
  <c r="AH393"/>
  <c r="O393" l="1"/>
  <c r="N393"/>
  <c r="M393"/>
  <c r="L393"/>
  <c r="K393"/>
  <c r="AH392"/>
  <c r="O392" l="1"/>
  <c r="N392"/>
  <c r="M392"/>
  <c r="L392"/>
  <c r="K392"/>
  <c r="AH391"/>
  <c r="O391" l="1"/>
  <c r="N391"/>
  <c r="M391"/>
  <c r="L391"/>
  <c r="K391"/>
  <c r="AH390"/>
  <c r="O390" l="1"/>
  <c r="N390"/>
  <c r="M390"/>
  <c r="L390"/>
  <c r="K390"/>
  <c r="AH389"/>
  <c r="O389" l="1"/>
  <c r="N389"/>
  <c r="M389"/>
  <c r="L389"/>
  <c r="K389"/>
  <c r="AH388"/>
  <c r="O388" l="1"/>
  <c r="N388"/>
  <c r="M388"/>
  <c r="L388"/>
  <c r="K388"/>
  <c r="AH387"/>
  <c r="O387" l="1"/>
  <c r="N387"/>
  <c r="M387"/>
  <c r="L387"/>
  <c r="K387"/>
  <c r="AH386"/>
  <c r="O386" l="1"/>
  <c r="N386"/>
  <c r="M386"/>
  <c r="L386"/>
  <c r="K386"/>
  <c r="AH385"/>
  <c r="O385" l="1"/>
  <c r="N385"/>
  <c r="M385"/>
  <c r="L385"/>
  <c r="K385"/>
  <c r="AH384"/>
  <c r="O384" l="1"/>
  <c r="N384"/>
  <c r="M384"/>
  <c r="L384"/>
  <c r="K384"/>
  <c r="AH383"/>
  <c r="O383" l="1"/>
  <c r="N383"/>
  <c r="M383"/>
  <c r="L383"/>
  <c r="K383"/>
  <c r="AH382"/>
  <c r="O382" l="1"/>
  <c r="N382"/>
  <c r="M382"/>
  <c r="L382"/>
  <c r="K382"/>
  <c r="AH381"/>
  <c r="O381" l="1"/>
  <c r="N381"/>
  <c r="M381"/>
  <c r="L381"/>
  <c r="K381"/>
  <c r="AH380"/>
  <c r="O380" l="1"/>
  <c r="N380"/>
  <c r="M380"/>
  <c r="L380"/>
  <c r="K380"/>
  <c r="AH379"/>
  <c r="O379" l="1"/>
  <c r="N379"/>
  <c r="M379"/>
  <c r="L379"/>
  <c r="K379"/>
  <c r="AH378"/>
  <c r="O378" l="1"/>
  <c r="N378"/>
  <c r="M378"/>
  <c r="L378"/>
  <c r="K378"/>
  <c r="AH377"/>
  <c r="O377" l="1"/>
  <c r="N377"/>
  <c r="M377"/>
  <c r="L377"/>
  <c r="K377"/>
  <c r="AH376"/>
  <c r="O376" l="1"/>
  <c r="N376"/>
  <c r="M376"/>
  <c r="L376"/>
  <c r="K376"/>
  <c r="AH375"/>
  <c r="O375" l="1"/>
  <c r="N375"/>
  <c r="M375"/>
  <c r="L375"/>
  <c r="K375"/>
  <c r="AH374"/>
  <c r="O374" l="1"/>
  <c r="N374"/>
  <c r="M374"/>
  <c r="L374"/>
  <c r="K374"/>
  <c r="AH373"/>
  <c r="O373" l="1"/>
  <c r="N373"/>
  <c r="M373"/>
  <c r="L373"/>
  <c r="K373"/>
  <c r="AH372"/>
  <c r="O372" l="1"/>
  <c r="N372"/>
  <c r="M372"/>
  <c r="L372"/>
  <c r="K372"/>
  <c r="AH371"/>
  <c r="O371" l="1"/>
  <c r="N371"/>
  <c r="M371"/>
  <c r="L371"/>
  <c r="K371"/>
  <c r="AH370"/>
  <c r="O370" l="1"/>
  <c r="N370"/>
  <c r="M370"/>
  <c r="L370"/>
  <c r="K370"/>
  <c r="AH369"/>
  <c r="O369" l="1"/>
  <c r="N369"/>
  <c r="M369"/>
  <c r="L369"/>
  <c r="K369"/>
  <c r="AH368"/>
  <c r="O368" l="1"/>
  <c r="N368"/>
  <c r="M368"/>
  <c r="L368"/>
  <c r="K368"/>
  <c r="AH367"/>
  <c r="O367" l="1"/>
  <c r="N367"/>
  <c r="M367"/>
  <c r="L367"/>
  <c r="K367"/>
  <c r="AH366"/>
  <c r="O366" l="1"/>
  <c r="N366"/>
  <c r="M366"/>
  <c r="L366"/>
  <c r="K366"/>
  <c r="AH365"/>
  <c r="O365" l="1"/>
  <c r="N365"/>
  <c r="M365"/>
  <c r="L365"/>
  <c r="K365"/>
  <c r="AH364"/>
  <c r="O364" l="1"/>
  <c r="N364"/>
  <c r="M364"/>
  <c r="L364"/>
  <c r="K364"/>
  <c r="AH363"/>
  <c r="O363" l="1"/>
  <c r="N363"/>
  <c r="M363"/>
  <c r="L363"/>
  <c r="K363"/>
  <c r="AH362"/>
  <c r="O362" l="1"/>
  <c r="N362"/>
  <c r="M362"/>
  <c r="L362"/>
  <c r="K362"/>
  <c r="AH361"/>
  <c r="O361" l="1"/>
  <c r="N361"/>
  <c r="M361"/>
  <c r="L361"/>
  <c r="K361"/>
  <c r="AH360"/>
  <c r="O360" l="1"/>
  <c r="N360"/>
  <c r="M360"/>
  <c r="L360"/>
  <c r="K360"/>
  <c r="AH359"/>
  <c r="O359" l="1"/>
  <c r="N359"/>
  <c r="M359"/>
  <c r="L359"/>
  <c r="K359"/>
  <c r="AH358"/>
  <c r="O358" l="1"/>
  <c r="N358"/>
  <c r="M358"/>
  <c r="L358"/>
  <c r="K358"/>
  <c r="AH357"/>
  <c r="O357" l="1"/>
  <c r="N357"/>
  <c r="M357"/>
  <c r="L357"/>
  <c r="K357"/>
  <c r="AH356"/>
  <c r="O356" l="1"/>
  <c r="N356"/>
  <c r="M356"/>
  <c r="L356"/>
  <c r="K356"/>
  <c r="AH355"/>
  <c r="O355" l="1"/>
  <c r="N355"/>
  <c r="M355"/>
  <c r="L355"/>
  <c r="K355"/>
  <c r="AH354"/>
  <c r="O354" l="1"/>
  <c r="N354"/>
  <c r="M354"/>
  <c r="L354"/>
  <c r="K354"/>
  <c r="AH353"/>
  <c r="O353" l="1"/>
  <c r="N353"/>
  <c r="M353"/>
  <c r="L353"/>
  <c r="K353"/>
  <c r="AH352"/>
  <c r="O352" l="1"/>
  <c r="N352"/>
  <c r="M352"/>
  <c r="L352"/>
  <c r="K352"/>
  <c r="AH351"/>
  <c r="O351" l="1"/>
  <c r="N351"/>
  <c r="M351"/>
  <c r="L351"/>
  <c r="K351"/>
  <c r="AH350"/>
  <c r="O350" l="1"/>
  <c r="N350"/>
  <c r="M350"/>
  <c r="L350"/>
  <c r="K350"/>
  <c r="AH349"/>
  <c r="O349" l="1"/>
  <c r="N349"/>
  <c r="M349"/>
  <c r="L349"/>
  <c r="K349"/>
  <c r="AH348"/>
  <c r="O348" l="1"/>
  <c r="N348"/>
  <c r="M348"/>
  <c r="L348"/>
  <c r="K348"/>
  <c r="AH347"/>
  <c r="O347" l="1"/>
  <c r="N347"/>
  <c r="M347"/>
  <c r="L347"/>
  <c r="K347"/>
  <c r="AH346"/>
  <c r="O346" l="1"/>
  <c r="N346"/>
  <c r="M346"/>
  <c r="L346"/>
  <c r="K346"/>
  <c r="AH345"/>
  <c r="O345" l="1"/>
  <c r="N345"/>
  <c r="M345"/>
  <c r="L345"/>
  <c r="K345"/>
  <c r="AH344"/>
  <c r="O344" l="1"/>
  <c r="N344"/>
  <c r="M344"/>
  <c r="L344"/>
  <c r="K344"/>
  <c r="AH343"/>
  <c r="O343" l="1"/>
  <c r="N343"/>
  <c r="M343"/>
  <c r="L343"/>
  <c r="K343"/>
  <c r="AH342"/>
  <c r="O342" l="1"/>
  <c r="N342"/>
  <c r="M342"/>
  <c r="L342"/>
  <c r="K342"/>
  <c r="AH341"/>
  <c r="O341" l="1"/>
  <c r="N341"/>
  <c r="M341"/>
  <c r="L341"/>
  <c r="K341"/>
  <c r="AH340"/>
  <c r="O340" l="1"/>
  <c r="N340"/>
  <c r="M340"/>
  <c r="L340"/>
  <c r="K340"/>
  <c r="AH339"/>
  <c r="O339" l="1"/>
  <c r="N339"/>
  <c r="M339"/>
  <c r="L339"/>
  <c r="K339"/>
  <c r="AH338"/>
  <c r="O338" l="1"/>
  <c r="N338"/>
  <c r="M338"/>
  <c r="L338"/>
  <c r="K338"/>
  <c r="AH337"/>
  <c r="O337" l="1"/>
  <c r="N337"/>
  <c r="M337"/>
  <c r="L337"/>
  <c r="K337"/>
  <c r="AH336"/>
  <c r="O336" l="1"/>
  <c r="N336"/>
  <c r="M336"/>
  <c r="L336"/>
  <c r="K336"/>
  <c r="AH335"/>
  <c r="O335" l="1"/>
  <c r="N335"/>
  <c r="M335"/>
  <c r="L335"/>
  <c r="K335"/>
  <c r="AH334"/>
  <c r="O334" l="1"/>
  <c r="N334"/>
  <c r="M334"/>
  <c r="L334"/>
  <c r="K334"/>
  <c r="AH333"/>
  <c r="O333" l="1"/>
  <c r="N333"/>
  <c r="M333"/>
  <c r="L333"/>
  <c r="K333"/>
  <c r="AH332"/>
  <c r="O332" l="1"/>
  <c r="N332"/>
  <c r="M332"/>
  <c r="L332"/>
  <c r="K332"/>
  <c r="AH331"/>
  <c r="O331" l="1"/>
  <c r="N331"/>
  <c r="M331"/>
  <c r="L331"/>
  <c r="K331"/>
  <c r="AH330"/>
  <c r="O330" l="1"/>
  <c r="N330"/>
  <c r="M330"/>
  <c r="L330"/>
  <c r="K330"/>
  <c r="AH329"/>
  <c r="O329" l="1"/>
  <c r="N329"/>
  <c r="M329"/>
  <c r="L329"/>
  <c r="K329"/>
  <c r="AH328"/>
  <c r="O328" l="1"/>
  <c r="N328"/>
  <c r="M328"/>
  <c r="L328"/>
  <c r="K328"/>
  <c r="AH327"/>
  <c r="O327" l="1"/>
  <c r="N327"/>
  <c r="M327"/>
  <c r="L327"/>
  <c r="K327"/>
  <c r="AH326"/>
  <c r="O326" l="1"/>
  <c r="N326"/>
  <c r="M326"/>
  <c r="L326"/>
  <c r="K326"/>
  <c r="AH325"/>
  <c r="O325" l="1"/>
  <c r="N325"/>
  <c r="M325"/>
  <c r="L325"/>
  <c r="K325"/>
  <c r="AH324"/>
  <c r="O324" l="1"/>
  <c r="N324"/>
  <c r="M324"/>
  <c r="L324"/>
  <c r="K324"/>
  <c r="AH323"/>
  <c r="O323" l="1"/>
  <c r="N323"/>
  <c r="M323"/>
  <c r="L323"/>
  <c r="K323"/>
  <c r="AH322"/>
  <c r="O322" l="1"/>
  <c r="N322"/>
  <c r="M322"/>
  <c r="L322"/>
  <c r="K322"/>
  <c r="AH321"/>
  <c r="O321" l="1"/>
  <c r="N321"/>
  <c r="M321"/>
  <c r="L321"/>
  <c r="K321"/>
  <c r="AH320"/>
  <c r="O320" l="1"/>
  <c r="N320"/>
  <c r="M320"/>
  <c r="L320"/>
  <c r="K320"/>
  <c r="AH319"/>
  <c r="O319" l="1"/>
  <c r="N319"/>
  <c r="M319"/>
  <c r="L319"/>
  <c r="K319"/>
  <c r="AH318"/>
  <c r="O318" l="1"/>
  <c r="N318"/>
  <c r="M318"/>
  <c r="L318"/>
  <c r="K318"/>
  <c r="AH317"/>
  <c r="O317" l="1"/>
  <c r="N317"/>
  <c r="M317"/>
  <c r="L317"/>
  <c r="K317"/>
  <c r="AH316"/>
  <c r="O316" l="1"/>
  <c r="N316"/>
  <c r="M316"/>
  <c r="L316"/>
  <c r="K316"/>
  <c r="AH315"/>
  <c r="O315" l="1"/>
  <c r="N315"/>
  <c r="M315"/>
  <c r="L315"/>
  <c r="K315"/>
  <c r="AH314"/>
  <c r="O314" l="1"/>
  <c r="N314"/>
  <c r="M314"/>
  <c r="L314"/>
  <c r="K314"/>
  <c r="AH313"/>
  <c r="O313" l="1"/>
  <c r="N313"/>
  <c r="M313"/>
  <c r="L313"/>
  <c r="K313"/>
  <c r="AH312"/>
  <c r="O312" l="1"/>
  <c r="N312"/>
  <c r="M312"/>
  <c r="L312"/>
  <c r="K312"/>
  <c r="AH311"/>
  <c r="O311" l="1"/>
  <c r="N311"/>
  <c r="M311"/>
  <c r="L311"/>
  <c r="K311"/>
  <c r="AH310"/>
  <c r="O310" l="1"/>
  <c r="N310"/>
  <c r="M310"/>
  <c r="L310"/>
  <c r="K310"/>
  <c r="AH309"/>
  <c r="O309" l="1"/>
  <c r="N309"/>
  <c r="M309"/>
  <c r="L309"/>
  <c r="K309"/>
  <c r="AH308"/>
  <c r="O308" l="1"/>
  <c r="N308"/>
  <c r="M308"/>
  <c r="L308"/>
  <c r="K308"/>
  <c r="AH307"/>
  <c r="O307" l="1"/>
  <c r="N307"/>
  <c r="M307"/>
  <c r="L307"/>
  <c r="K307"/>
  <c r="AH306"/>
  <c r="O306" l="1"/>
  <c r="N306"/>
  <c r="M306"/>
  <c r="L306"/>
  <c r="K306"/>
  <c r="AH305"/>
  <c r="O305" l="1"/>
  <c r="N305"/>
  <c r="M305"/>
  <c r="L305"/>
  <c r="K305"/>
  <c r="AH304"/>
  <c r="O304" l="1"/>
  <c r="N304"/>
  <c r="M304"/>
  <c r="L304"/>
  <c r="K304"/>
  <c r="AH303"/>
  <c r="O303" l="1"/>
  <c r="N303"/>
  <c r="M303"/>
  <c r="L303"/>
  <c r="K303"/>
  <c r="AH302"/>
  <c r="O302" l="1"/>
  <c r="N302"/>
  <c r="M302"/>
  <c r="L302"/>
  <c r="K302"/>
  <c r="AH301"/>
  <c r="O301" l="1"/>
  <c r="N301"/>
  <c r="M301"/>
  <c r="L301"/>
  <c r="K301"/>
  <c r="AH300"/>
  <c r="O300" l="1"/>
  <c r="N300"/>
  <c r="M300"/>
  <c r="L300"/>
  <c r="K300"/>
  <c r="AH299"/>
  <c r="O299" l="1"/>
  <c r="N299"/>
  <c r="M299"/>
  <c r="L299"/>
  <c r="K299"/>
  <c r="AH298"/>
  <c r="O298" l="1"/>
  <c r="N298"/>
  <c r="M298"/>
  <c r="L298"/>
  <c r="K298"/>
  <c r="AH297"/>
  <c r="O297" l="1"/>
  <c r="N297"/>
  <c r="M297"/>
  <c r="L297"/>
  <c r="K297"/>
  <c r="AH296"/>
  <c r="O296" l="1"/>
  <c r="N296"/>
  <c r="M296"/>
  <c r="L296"/>
  <c r="K296"/>
  <c r="AH295"/>
  <c r="O295" l="1"/>
  <c r="N295"/>
  <c r="M295"/>
  <c r="L295"/>
  <c r="K295"/>
  <c r="AH294"/>
  <c r="O294" l="1"/>
  <c r="N294"/>
  <c r="M294"/>
  <c r="L294"/>
  <c r="K294"/>
  <c r="AH293"/>
  <c r="O293" l="1"/>
  <c r="N293"/>
  <c r="M293"/>
  <c r="L293"/>
  <c r="K293"/>
  <c r="AH292"/>
  <c r="O292" l="1"/>
  <c r="N292"/>
  <c r="M292"/>
  <c r="L292"/>
  <c r="K292"/>
  <c r="AH291"/>
  <c r="O291" l="1"/>
  <c r="N291"/>
  <c r="M291"/>
  <c r="L291"/>
  <c r="K291"/>
  <c r="AH290"/>
  <c r="O290" l="1"/>
  <c r="N290"/>
  <c r="M290"/>
  <c r="L290"/>
  <c r="K290"/>
  <c r="AH289"/>
  <c r="O289" l="1"/>
  <c r="N289"/>
  <c r="M289"/>
  <c r="L289"/>
  <c r="K289"/>
  <c r="AH288"/>
  <c r="O288" l="1"/>
  <c r="N288"/>
  <c r="M288"/>
  <c r="L288"/>
  <c r="K288"/>
  <c r="AH287"/>
  <c r="O287" l="1"/>
  <c r="N287"/>
  <c r="M287"/>
  <c r="L287"/>
  <c r="K287"/>
  <c r="AH286"/>
  <c r="O286" l="1"/>
  <c r="N286"/>
  <c r="M286"/>
  <c r="L286"/>
  <c r="K286"/>
  <c r="AH285"/>
  <c r="O285" l="1"/>
  <c r="N285"/>
  <c r="M285"/>
  <c r="L285"/>
  <c r="K285"/>
  <c r="AH284"/>
  <c r="O284" l="1"/>
  <c r="N284"/>
  <c r="M284"/>
  <c r="L284"/>
  <c r="K284"/>
  <c r="AH283"/>
  <c r="O283" l="1"/>
  <c r="N283"/>
  <c r="M283"/>
  <c r="L283"/>
  <c r="K283"/>
  <c r="AH282"/>
  <c r="O282" l="1"/>
  <c r="N282"/>
  <c r="M282"/>
  <c r="L282"/>
  <c r="K282"/>
  <c r="AH281"/>
  <c r="O281" l="1"/>
  <c r="N281"/>
  <c r="M281"/>
  <c r="L281"/>
  <c r="K281"/>
  <c r="AH280"/>
  <c r="O280" l="1"/>
  <c r="N280"/>
  <c r="M280"/>
  <c r="L280"/>
  <c r="K280"/>
  <c r="AH279"/>
  <c r="O279" l="1"/>
  <c r="N279"/>
  <c r="M279"/>
  <c r="L279"/>
  <c r="K279"/>
  <c r="AH278"/>
  <c r="O278" l="1"/>
  <c r="N278"/>
  <c r="M278"/>
  <c r="L278"/>
  <c r="K278"/>
  <c r="AH277"/>
  <c r="O277" l="1"/>
  <c r="N277"/>
  <c r="M277"/>
  <c r="L277"/>
  <c r="K277"/>
  <c r="AH276"/>
  <c r="O276" l="1"/>
  <c r="N276"/>
  <c r="M276"/>
  <c r="L276"/>
  <c r="K276"/>
  <c r="AH275"/>
  <c r="O275" l="1"/>
  <c r="N275"/>
  <c r="M275"/>
  <c r="L275"/>
  <c r="K275"/>
  <c r="AH274"/>
  <c r="O274" l="1"/>
  <c r="N274"/>
  <c r="M274"/>
  <c r="L274"/>
  <c r="K274"/>
  <c r="AH273"/>
  <c r="O273" l="1"/>
  <c r="N273"/>
  <c r="M273"/>
  <c r="L273"/>
  <c r="K273"/>
  <c r="AH272"/>
  <c r="O272" l="1"/>
  <c r="N272"/>
  <c r="M272"/>
  <c r="L272"/>
  <c r="K272"/>
  <c r="AH271"/>
  <c r="O271" l="1"/>
  <c r="N271"/>
  <c r="M271"/>
  <c r="L271"/>
  <c r="K271"/>
  <c r="AH270"/>
  <c r="O270" l="1"/>
  <c r="N270"/>
  <c r="M270"/>
  <c r="L270"/>
  <c r="K270"/>
  <c r="AH269"/>
  <c r="O269" l="1"/>
  <c r="N269"/>
  <c r="M269"/>
  <c r="L269"/>
  <c r="K269"/>
  <c r="AH268"/>
  <c r="O268" l="1"/>
  <c r="N268"/>
  <c r="M268"/>
  <c r="L268"/>
  <c r="K268"/>
  <c r="AH267"/>
  <c r="O267" l="1"/>
  <c r="N267"/>
  <c r="M267"/>
  <c r="L267"/>
  <c r="K267"/>
  <c r="AH266"/>
  <c r="O266" l="1"/>
  <c r="N266"/>
  <c r="M266"/>
  <c r="L266"/>
  <c r="K266"/>
  <c r="AH265"/>
  <c r="O265" l="1"/>
  <c r="N265"/>
  <c r="M265"/>
  <c r="L265"/>
  <c r="K265"/>
  <c r="AH264"/>
  <c r="O264" l="1"/>
  <c r="N264"/>
  <c r="M264"/>
  <c r="L264"/>
  <c r="K264"/>
  <c r="AH263"/>
  <c r="O263" l="1"/>
  <c r="N263"/>
  <c r="M263"/>
  <c r="L263"/>
  <c r="K263"/>
  <c r="AH262"/>
  <c r="O262" l="1"/>
  <c r="N262"/>
  <c r="M262"/>
  <c r="L262"/>
  <c r="K262"/>
  <c r="AH261"/>
  <c r="O261" l="1"/>
  <c r="N261"/>
  <c r="M261"/>
  <c r="L261"/>
  <c r="K261"/>
  <c r="AH260"/>
  <c r="O260" l="1"/>
  <c r="N260"/>
  <c r="M260"/>
  <c r="L260"/>
  <c r="K260"/>
  <c r="AH259"/>
  <c r="O259" l="1"/>
  <c r="N259"/>
  <c r="M259"/>
  <c r="L259"/>
  <c r="K259"/>
  <c r="AH258"/>
  <c r="O258" l="1"/>
  <c r="N258"/>
  <c r="M258"/>
  <c r="L258"/>
  <c r="K258"/>
  <c r="AH257"/>
  <c r="O257" l="1"/>
  <c r="N257"/>
  <c r="M257"/>
  <c r="L257"/>
  <c r="K257"/>
  <c r="AH256"/>
  <c r="O256" l="1"/>
  <c r="N256"/>
  <c r="M256"/>
  <c r="L256"/>
  <c r="K256"/>
  <c r="AH255"/>
  <c r="O255" l="1"/>
  <c r="N255"/>
  <c r="M255"/>
  <c r="L255"/>
  <c r="K255"/>
  <c r="AH254"/>
  <c r="O254" l="1"/>
  <c r="N254"/>
  <c r="M254"/>
  <c r="L254"/>
  <c r="K254"/>
  <c r="AH253"/>
  <c r="O253" l="1"/>
  <c r="N253"/>
  <c r="M253"/>
  <c r="L253"/>
  <c r="K253"/>
  <c r="AH252"/>
  <c r="O252" l="1"/>
  <c r="N252"/>
  <c r="M252"/>
  <c r="L252"/>
  <c r="K252"/>
  <c r="AH251"/>
  <c r="O251" l="1"/>
  <c r="N251"/>
  <c r="M251"/>
  <c r="L251"/>
  <c r="K251"/>
  <c r="AH250"/>
  <c r="O250" l="1"/>
  <c r="N250"/>
  <c r="M250"/>
  <c r="L250"/>
  <c r="K250"/>
  <c r="AH249"/>
  <c r="O249" l="1"/>
  <c r="N249"/>
  <c r="M249"/>
  <c r="L249"/>
  <c r="K249"/>
  <c r="AH248"/>
  <c r="O248" l="1"/>
  <c r="N248"/>
  <c r="M248"/>
  <c r="L248"/>
  <c r="K248"/>
  <c r="AH247"/>
  <c r="O247" l="1"/>
  <c r="N247"/>
  <c r="M247"/>
  <c r="L247"/>
  <c r="K247"/>
  <c r="AH246"/>
  <c r="O246" l="1"/>
  <c r="N246"/>
  <c r="M246"/>
  <c r="L246"/>
  <c r="K246"/>
  <c r="AH245"/>
  <c r="O245" l="1"/>
  <c r="N245"/>
  <c r="M245"/>
  <c r="L245"/>
  <c r="K245"/>
  <c r="AH244"/>
  <c r="O244" l="1"/>
  <c r="N244"/>
  <c r="M244"/>
  <c r="L244"/>
  <c r="K244"/>
  <c r="AH243"/>
  <c r="O243" l="1"/>
  <c r="N243"/>
  <c r="M243"/>
  <c r="L243"/>
  <c r="K243"/>
  <c r="AH242"/>
  <c r="O242" l="1"/>
  <c r="N242"/>
  <c r="M242"/>
  <c r="L242"/>
  <c r="K242"/>
  <c r="AH241"/>
  <c r="O241" l="1"/>
  <c r="N241"/>
  <c r="M241"/>
  <c r="L241"/>
  <c r="K241"/>
  <c r="AH240"/>
  <c r="O240" l="1"/>
  <c r="N240"/>
  <c r="M240"/>
  <c r="L240"/>
  <c r="K240"/>
  <c r="AH239"/>
  <c r="O239" l="1"/>
  <c r="N239"/>
  <c r="M239"/>
  <c r="L239"/>
  <c r="K239"/>
  <c r="AH238"/>
  <c r="O238" l="1"/>
  <c r="N238"/>
  <c r="M238"/>
  <c r="L238"/>
  <c r="K238"/>
  <c r="AH237"/>
  <c r="O237" l="1"/>
  <c r="N237"/>
  <c r="M237"/>
  <c r="L237"/>
  <c r="K237"/>
  <c r="AH236"/>
  <c r="O236" l="1"/>
  <c r="N236"/>
  <c r="M236"/>
  <c r="L236"/>
  <c r="K236"/>
  <c r="AH235"/>
  <c r="O235" l="1"/>
  <c r="N235"/>
  <c r="M235"/>
  <c r="L235"/>
  <c r="K235"/>
  <c r="AH234"/>
  <c r="O234" l="1"/>
  <c r="N234"/>
  <c r="M234"/>
  <c r="L234"/>
  <c r="K234"/>
  <c r="AH233"/>
  <c r="O233" l="1"/>
  <c r="N233"/>
  <c r="M233"/>
  <c r="L233"/>
  <c r="K233"/>
  <c r="AH232"/>
  <c r="O232" l="1"/>
  <c r="N232"/>
  <c r="M232"/>
  <c r="L232"/>
  <c r="K232"/>
  <c r="AH231"/>
  <c r="O231" l="1"/>
  <c r="N231"/>
  <c r="M231"/>
  <c r="L231"/>
  <c r="K231"/>
  <c r="AH230"/>
  <c r="O230" l="1"/>
  <c r="N230"/>
  <c r="M230"/>
  <c r="L230"/>
  <c r="K230"/>
  <c r="AH229"/>
  <c r="O229" l="1"/>
  <c r="N229"/>
  <c r="M229"/>
  <c r="L229"/>
  <c r="K229"/>
  <c r="AH228"/>
  <c r="O228" l="1"/>
  <c r="N228"/>
  <c r="M228"/>
  <c r="L228"/>
  <c r="K228"/>
  <c r="AH227"/>
  <c r="O227" l="1"/>
  <c r="N227"/>
  <c r="M227"/>
  <c r="L227"/>
  <c r="K227"/>
  <c r="AH226"/>
  <c r="O226" l="1"/>
  <c r="N226"/>
  <c r="M226"/>
  <c r="L226"/>
  <c r="K226"/>
  <c r="AH225"/>
  <c r="O225" l="1"/>
  <c r="N225"/>
  <c r="M225"/>
  <c r="L225"/>
  <c r="K225"/>
  <c r="AH224"/>
  <c r="O224" l="1"/>
  <c r="N224"/>
  <c r="M224"/>
  <c r="L224"/>
  <c r="K224"/>
  <c r="AH223"/>
  <c r="O223" l="1"/>
  <c r="N223"/>
  <c r="M223"/>
  <c r="L223"/>
  <c r="K223"/>
  <c r="AH222"/>
  <c r="O222" l="1"/>
  <c r="N222"/>
  <c r="M222"/>
  <c r="L222"/>
  <c r="K222"/>
  <c r="AH221"/>
  <c r="O221" l="1"/>
  <c r="N221"/>
  <c r="M221"/>
  <c r="L221"/>
  <c r="K221"/>
  <c r="AH220"/>
  <c r="O220" l="1"/>
  <c r="N220"/>
  <c r="M220"/>
  <c r="L220"/>
  <c r="K220"/>
  <c r="AH219"/>
  <c r="O219" l="1"/>
  <c r="N219"/>
  <c r="M219"/>
  <c r="L219"/>
  <c r="K219"/>
  <c r="AH218"/>
  <c r="O218" l="1"/>
  <c r="N218"/>
  <c r="M218"/>
  <c r="L218"/>
  <c r="K218"/>
  <c r="AH217"/>
  <c r="O217" l="1"/>
  <c r="N217"/>
  <c r="M217"/>
  <c r="L217"/>
  <c r="K217"/>
  <c r="AH216"/>
  <c r="O216" l="1"/>
  <c r="N216"/>
  <c r="M216"/>
  <c r="L216"/>
  <c r="K216"/>
  <c r="AH215"/>
  <c r="O215" l="1"/>
  <c r="N215"/>
  <c r="M215"/>
  <c r="L215"/>
  <c r="K215"/>
  <c r="AH214"/>
  <c r="O214" l="1"/>
  <c r="N214"/>
  <c r="M214"/>
  <c r="L214"/>
  <c r="K214"/>
  <c r="AH213"/>
  <c r="O213" l="1"/>
  <c r="N213"/>
  <c r="M213"/>
  <c r="L213"/>
  <c r="K213"/>
  <c r="AH212"/>
  <c r="O212" l="1"/>
  <c r="N212"/>
  <c r="M212"/>
  <c r="L212"/>
  <c r="K212"/>
  <c r="AH211"/>
  <c r="O211" l="1"/>
  <c r="N211"/>
  <c r="M211"/>
  <c r="L211"/>
  <c r="K211"/>
  <c r="AH210"/>
  <c r="O210" l="1"/>
  <c r="N210"/>
  <c r="M210"/>
  <c r="L210"/>
  <c r="K210"/>
  <c r="AH209"/>
  <c r="O209" l="1"/>
  <c r="N209"/>
  <c r="M209"/>
  <c r="L209"/>
  <c r="K209"/>
  <c r="AH208"/>
  <c r="O208" l="1"/>
  <c r="N208"/>
  <c r="M208"/>
  <c r="L208"/>
  <c r="K208"/>
  <c r="AH207"/>
  <c r="O207" l="1"/>
  <c r="N207"/>
  <c r="M207"/>
  <c r="L207"/>
  <c r="K207"/>
  <c r="AH206"/>
  <c r="O206" l="1"/>
  <c r="N206"/>
  <c r="M206"/>
  <c r="L206"/>
  <c r="K206"/>
  <c r="AH205"/>
  <c r="O205" l="1"/>
  <c r="N205"/>
  <c r="M205"/>
  <c r="L205"/>
  <c r="K205"/>
  <c r="AH204"/>
  <c r="O204" l="1"/>
  <c r="N204"/>
  <c r="M204"/>
  <c r="L204"/>
  <c r="K204"/>
  <c r="AH203"/>
  <c r="O203" l="1"/>
  <c r="N203"/>
  <c r="M203"/>
  <c r="L203"/>
  <c r="K203"/>
  <c r="AH202"/>
  <c r="O202" l="1"/>
  <c r="N202"/>
  <c r="M202"/>
  <c r="L202"/>
  <c r="K202"/>
  <c r="AH201"/>
  <c r="O201" l="1"/>
  <c r="N201"/>
  <c r="M201"/>
  <c r="L201"/>
  <c r="K201"/>
  <c r="AH200"/>
  <c r="O200" l="1"/>
  <c r="N200"/>
  <c r="M200"/>
  <c r="L200"/>
  <c r="K200"/>
  <c r="AH199"/>
  <c r="O199" l="1"/>
  <c r="N199"/>
  <c r="M199"/>
  <c r="L199"/>
  <c r="K199"/>
  <c r="AH198"/>
  <c r="O198" l="1"/>
  <c r="N198"/>
  <c r="M198"/>
  <c r="L198"/>
  <c r="K198"/>
  <c r="AH197"/>
  <c r="O197" l="1"/>
  <c r="N197"/>
  <c r="M197"/>
  <c r="L197"/>
  <c r="K197"/>
  <c r="AH196"/>
  <c r="O196" l="1"/>
  <c r="N196"/>
  <c r="M196"/>
  <c r="L196"/>
  <c r="K196"/>
  <c r="AH195"/>
  <c r="O195" l="1"/>
  <c r="N195"/>
  <c r="M195"/>
  <c r="L195"/>
  <c r="K195"/>
  <c r="AH194"/>
  <c r="O194" l="1"/>
  <c r="N194"/>
  <c r="M194"/>
  <c r="L194"/>
  <c r="K194"/>
  <c r="AH193"/>
  <c r="O193" l="1"/>
  <c r="N193"/>
  <c r="M193"/>
  <c r="L193"/>
  <c r="K193"/>
  <c r="AH192"/>
  <c r="O192" l="1"/>
  <c r="N192"/>
  <c r="M192"/>
  <c r="L192"/>
  <c r="K192"/>
  <c r="AH191"/>
  <c r="O191" l="1"/>
  <c r="N191"/>
  <c r="M191"/>
  <c r="L191"/>
  <c r="K191"/>
  <c r="AH190"/>
  <c r="O190" l="1"/>
  <c r="N190"/>
  <c r="M190"/>
  <c r="L190"/>
  <c r="K190"/>
  <c r="AH189"/>
  <c r="O189" l="1"/>
  <c r="N189"/>
  <c r="M189"/>
  <c r="L189"/>
  <c r="K189"/>
  <c r="AH188"/>
  <c r="O188" l="1"/>
  <c r="N188"/>
  <c r="M188"/>
  <c r="L188"/>
  <c r="K188"/>
  <c r="AH187"/>
  <c r="O187" l="1"/>
  <c r="N187"/>
  <c r="M187"/>
  <c r="L187"/>
  <c r="K187"/>
  <c r="AH186"/>
  <c r="O186" l="1"/>
  <c r="N186"/>
  <c r="M186"/>
  <c r="L186"/>
  <c r="K186"/>
  <c r="AH185"/>
  <c r="O185" l="1"/>
  <c r="N185"/>
  <c r="M185"/>
  <c r="L185"/>
  <c r="K185"/>
  <c r="AH184"/>
  <c r="O184" l="1"/>
  <c r="N184"/>
  <c r="M184"/>
  <c r="L184"/>
  <c r="K184"/>
  <c r="AH183"/>
  <c r="O183" l="1"/>
  <c r="N183"/>
  <c r="M183"/>
  <c r="L183"/>
  <c r="K183"/>
  <c r="AH182"/>
  <c r="O182" l="1"/>
  <c r="N182"/>
  <c r="M182"/>
  <c r="L182"/>
  <c r="K182"/>
  <c r="AH181"/>
  <c r="O181" l="1"/>
  <c r="N181"/>
  <c r="M181"/>
  <c r="L181"/>
  <c r="K181"/>
  <c r="AH180"/>
  <c r="O180" l="1"/>
  <c r="N180"/>
  <c r="M180"/>
  <c r="L180"/>
  <c r="K180"/>
  <c r="AH179"/>
  <c r="O179" l="1"/>
  <c r="N179"/>
  <c r="M179"/>
  <c r="L179"/>
  <c r="K179"/>
  <c r="AH178"/>
  <c r="O178" l="1"/>
  <c r="N178"/>
  <c r="M178"/>
  <c r="L178"/>
  <c r="K178"/>
  <c r="AH177"/>
  <c r="O177" l="1"/>
  <c r="N177"/>
  <c r="M177"/>
  <c r="L177"/>
  <c r="K177"/>
  <c r="AH176"/>
  <c r="O176" l="1"/>
  <c r="N176"/>
  <c r="M176"/>
  <c r="L176"/>
  <c r="K176"/>
  <c r="AH175"/>
  <c r="O175" l="1"/>
  <c r="N175"/>
  <c r="M175"/>
  <c r="L175"/>
  <c r="K175"/>
  <c r="AH174"/>
  <c r="O174" l="1"/>
  <c r="N174"/>
  <c r="M174"/>
  <c r="L174"/>
  <c r="K174"/>
  <c r="AH173"/>
  <c r="O173" l="1"/>
  <c r="N173"/>
  <c r="M173"/>
  <c r="L173"/>
  <c r="K173"/>
  <c r="AH172"/>
  <c r="O172" l="1"/>
  <c r="N172"/>
  <c r="M172"/>
  <c r="L172"/>
  <c r="K172"/>
  <c r="AH171"/>
  <c r="O171" l="1"/>
  <c r="N171"/>
  <c r="M171"/>
  <c r="L171"/>
  <c r="K171"/>
  <c r="AH170"/>
  <c r="O170" l="1"/>
  <c r="N170"/>
  <c r="M170"/>
  <c r="L170"/>
  <c r="K170"/>
  <c r="AH169"/>
  <c r="O169" l="1"/>
  <c r="N169"/>
  <c r="M169"/>
  <c r="L169"/>
  <c r="K169"/>
  <c r="AH168"/>
  <c r="O168" l="1"/>
  <c r="N168"/>
  <c r="M168"/>
  <c r="L168"/>
  <c r="K168"/>
  <c r="AH167"/>
  <c r="O167" l="1"/>
  <c r="N167"/>
  <c r="M167"/>
  <c r="L167"/>
  <c r="K167"/>
  <c r="AH166"/>
  <c r="O166" l="1"/>
  <c r="N166"/>
  <c r="M166"/>
  <c r="L166"/>
  <c r="K166"/>
  <c r="AH165"/>
  <c r="O165" l="1"/>
  <c r="N165"/>
  <c r="M165"/>
  <c r="L165"/>
  <c r="K165"/>
  <c r="AH164"/>
  <c r="O164" l="1"/>
  <c r="N164"/>
  <c r="M164"/>
  <c r="L164"/>
  <c r="K164"/>
  <c r="AH163"/>
  <c r="O163" l="1"/>
  <c r="N163"/>
  <c r="M163"/>
  <c r="L163"/>
  <c r="K163"/>
  <c r="AH162"/>
  <c r="O162" l="1"/>
  <c r="N162"/>
  <c r="M162"/>
  <c r="L162"/>
  <c r="K162"/>
  <c r="AH161"/>
  <c r="O161" l="1"/>
  <c r="N161"/>
  <c r="M161"/>
  <c r="L161"/>
  <c r="K161"/>
  <c r="AH160"/>
  <c r="O160" l="1"/>
  <c r="N160"/>
  <c r="M160"/>
  <c r="L160"/>
  <c r="K160"/>
  <c r="AH159"/>
  <c r="O159" l="1"/>
  <c r="N159"/>
  <c r="M159"/>
  <c r="L159"/>
  <c r="K159"/>
  <c r="AH158"/>
  <c r="O158" l="1"/>
  <c r="N158"/>
  <c r="M158"/>
  <c r="L158"/>
  <c r="K158"/>
  <c r="AH157"/>
  <c r="O157" l="1"/>
  <c r="N157"/>
  <c r="M157"/>
  <c r="L157"/>
  <c r="K157"/>
  <c r="AH156"/>
  <c r="O156" l="1"/>
  <c r="N156"/>
  <c r="M156"/>
  <c r="L156"/>
  <c r="K156"/>
  <c r="AH155"/>
  <c r="O155" l="1"/>
  <c r="N155"/>
  <c r="M155"/>
  <c r="L155"/>
  <c r="K155"/>
  <c r="AH154"/>
  <c r="O154" l="1"/>
  <c r="N154"/>
  <c r="M154"/>
  <c r="L154"/>
  <c r="K154"/>
  <c r="AH153"/>
  <c r="O153" l="1"/>
  <c r="N153"/>
  <c r="M153"/>
  <c r="L153"/>
  <c r="K153"/>
  <c r="AH152"/>
  <c r="O152" l="1"/>
  <c r="N152"/>
  <c r="M152"/>
  <c r="L152"/>
  <c r="K152"/>
  <c r="AH151"/>
  <c r="O151" l="1"/>
  <c r="N151"/>
  <c r="M151"/>
  <c r="L151"/>
  <c r="K151"/>
  <c r="AH150"/>
  <c r="O150" l="1"/>
  <c r="N150"/>
  <c r="M150"/>
  <c r="L150"/>
  <c r="K150"/>
  <c r="AH149"/>
  <c r="O149" l="1"/>
  <c r="N149"/>
  <c r="M149"/>
  <c r="L149"/>
  <c r="K149"/>
  <c r="AH148"/>
  <c r="O148" l="1"/>
  <c r="N148"/>
  <c r="M148"/>
  <c r="L148"/>
  <c r="K148"/>
  <c r="AH147"/>
  <c r="O147" l="1"/>
  <c r="N147"/>
  <c r="M147"/>
  <c r="L147"/>
  <c r="K147"/>
  <c r="AH146"/>
  <c r="O146" l="1"/>
  <c r="N146"/>
  <c r="M146"/>
  <c r="L146"/>
  <c r="K146"/>
  <c r="AH145"/>
  <c r="O145" l="1"/>
  <c r="N145"/>
  <c r="M145"/>
  <c r="L145"/>
  <c r="K145"/>
  <c r="AH144"/>
  <c r="O144" l="1"/>
  <c r="N144"/>
  <c r="M144"/>
  <c r="L144"/>
  <c r="K144"/>
  <c r="AH143"/>
  <c r="O143" l="1"/>
  <c r="N143"/>
  <c r="M143"/>
  <c r="L143"/>
  <c r="K143"/>
  <c r="AH142"/>
  <c r="O142" l="1"/>
  <c r="N142"/>
  <c r="M142"/>
  <c r="L142"/>
  <c r="K142"/>
  <c r="AH141"/>
  <c r="O141" l="1"/>
  <c r="N141"/>
  <c r="M141"/>
  <c r="L141"/>
  <c r="K141"/>
  <c r="AH140"/>
  <c r="O140" l="1"/>
  <c r="N140"/>
  <c r="M140"/>
  <c r="L140"/>
  <c r="K140"/>
  <c r="AH139"/>
  <c r="O139" l="1"/>
  <c r="N139"/>
  <c r="M139"/>
  <c r="L139"/>
  <c r="K139"/>
  <c r="AH138"/>
  <c r="O138" l="1"/>
  <c r="N138"/>
  <c r="M138"/>
  <c r="L138"/>
  <c r="K138"/>
  <c r="AH137"/>
  <c r="O137" l="1"/>
  <c r="N137"/>
  <c r="M137"/>
  <c r="L137"/>
  <c r="K137"/>
  <c r="AH136"/>
  <c r="O136" l="1"/>
  <c r="N136"/>
  <c r="M136"/>
  <c r="L136"/>
  <c r="K136"/>
  <c r="AH135"/>
  <c r="O135" l="1"/>
  <c r="N135"/>
  <c r="M135"/>
  <c r="L135"/>
  <c r="K135"/>
  <c r="AH134"/>
  <c r="O134" l="1"/>
  <c r="N134"/>
  <c r="M134"/>
  <c r="L134"/>
  <c r="K134"/>
  <c r="AH133"/>
  <c r="O133" l="1"/>
  <c r="N133"/>
  <c r="M133"/>
  <c r="L133"/>
  <c r="K133"/>
  <c r="AH132"/>
  <c r="O132" l="1"/>
  <c r="N132"/>
  <c r="M132"/>
  <c r="L132"/>
  <c r="K132"/>
  <c r="AH131"/>
  <c r="O131" l="1"/>
  <c r="N131"/>
  <c r="M131"/>
  <c r="L131"/>
  <c r="K131"/>
  <c r="AH130"/>
  <c r="O130" l="1"/>
  <c r="N130"/>
  <c r="M130"/>
  <c r="L130"/>
  <c r="K130"/>
  <c r="AH129"/>
  <c r="O129" l="1"/>
  <c r="N129"/>
  <c r="M129"/>
  <c r="L129"/>
  <c r="K129"/>
  <c r="AH128"/>
  <c r="O128" l="1"/>
  <c r="N128"/>
  <c r="M128"/>
  <c r="L128"/>
  <c r="K128"/>
  <c r="AH127"/>
  <c r="O127" l="1"/>
  <c r="N127"/>
  <c r="M127"/>
  <c r="L127"/>
  <c r="K127"/>
  <c r="AH126"/>
  <c r="O126" l="1"/>
  <c r="N126"/>
  <c r="M126"/>
  <c r="L126"/>
  <c r="K126"/>
  <c r="AH125"/>
  <c r="O125" l="1"/>
  <c r="N125"/>
  <c r="M125"/>
  <c r="L125"/>
  <c r="K125"/>
  <c r="AH124"/>
  <c r="O124" l="1"/>
  <c r="N124"/>
  <c r="M124"/>
  <c r="L124"/>
  <c r="K124"/>
  <c r="AH123"/>
  <c r="O123" l="1"/>
  <c r="N123"/>
  <c r="M123"/>
  <c r="L123"/>
  <c r="K123"/>
  <c r="AH122"/>
  <c r="O122" l="1"/>
  <c r="N122"/>
  <c r="M122"/>
  <c r="L122"/>
  <c r="K122"/>
  <c r="AH121"/>
  <c r="O121" l="1"/>
  <c r="N121"/>
  <c r="M121"/>
  <c r="L121"/>
  <c r="K121"/>
  <c r="AH120"/>
  <c r="O120" l="1"/>
  <c r="N120"/>
  <c r="M120"/>
  <c r="L120"/>
  <c r="K120"/>
  <c r="AH119"/>
  <c r="O119" l="1"/>
  <c r="N119"/>
  <c r="M119"/>
  <c r="L119"/>
  <c r="K119"/>
  <c r="AH118"/>
  <c r="O118" l="1"/>
  <c r="N118"/>
  <c r="M118"/>
  <c r="L118"/>
  <c r="K118"/>
  <c r="AH117"/>
  <c r="O117" l="1"/>
  <c r="N117"/>
  <c r="M117"/>
  <c r="L117"/>
  <c r="K117"/>
  <c r="AH116"/>
  <c r="O116" l="1"/>
  <c r="N116"/>
  <c r="M116"/>
  <c r="L116"/>
  <c r="K116"/>
  <c r="AH115"/>
  <c r="O115" l="1"/>
  <c r="N115"/>
  <c r="M115"/>
  <c r="L115"/>
  <c r="K115"/>
  <c r="AH114"/>
  <c r="O114" l="1"/>
  <c r="N114"/>
  <c r="M114"/>
  <c r="L114"/>
  <c r="K114"/>
  <c r="AH113"/>
  <c r="O113" l="1"/>
  <c r="N113"/>
  <c r="M113"/>
  <c r="L113"/>
  <c r="K113"/>
  <c r="AH112"/>
  <c r="O112" l="1"/>
  <c r="N112"/>
  <c r="M112"/>
  <c r="L112"/>
  <c r="K112"/>
  <c r="AH111"/>
  <c r="O111" l="1"/>
  <c r="N111"/>
  <c r="M111"/>
  <c r="L111"/>
  <c r="K111"/>
  <c r="AH110"/>
  <c r="O110" l="1"/>
  <c r="N110"/>
  <c r="M110"/>
  <c r="L110"/>
  <c r="K110"/>
  <c r="AH109"/>
  <c r="O109" l="1"/>
  <c r="N109"/>
  <c r="M109"/>
  <c r="L109"/>
  <c r="K109"/>
  <c r="AH108"/>
  <c r="O108" l="1"/>
  <c r="N108"/>
  <c r="M108"/>
  <c r="L108"/>
  <c r="K108"/>
  <c r="AH107"/>
  <c r="O107" l="1"/>
  <c r="N107"/>
  <c r="M107"/>
  <c r="L107"/>
  <c r="K107"/>
  <c r="AH106"/>
  <c r="O106" l="1"/>
  <c r="N106"/>
  <c r="M106"/>
  <c r="L106"/>
  <c r="K106"/>
  <c r="AH105"/>
  <c r="O105" l="1"/>
  <c r="N105"/>
  <c r="M105"/>
  <c r="L105"/>
  <c r="K105"/>
  <c r="AH104"/>
  <c r="O104" l="1"/>
  <c r="N104"/>
  <c r="M104"/>
  <c r="L104"/>
  <c r="K104"/>
  <c r="AH103"/>
  <c r="O103" l="1"/>
  <c r="N103"/>
  <c r="M103"/>
  <c r="L103"/>
  <c r="K103"/>
  <c r="AH102"/>
  <c r="O102" l="1"/>
  <c r="N102"/>
  <c r="M102"/>
  <c r="L102"/>
  <c r="K102"/>
  <c r="AH101"/>
  <c r="O101" l="1"/>
  <c r="N101"/>
  <c r="M101"/>
  <c r="L101"/>
  <c r="K101"/>
  <c r="AH100"/>
  <c r="O100" l="1"/>
  <c r="N100"/>
  <c r="M100"/>
  <c r="L100"/>
  <c r="K100"/>
  <c r="AH99"/>
  <c r="O99" l="1"/>
  <c r="N99"/>
  <c r="M99"/>
  <c r="L99"/>
  <c r="K99"/>
  <c r="AH98"/>
  <c r="O98" l="1"/>
  <c r="N98"/>
  <c r="M98"/>
  <c r="L98"/>
  <c r="K98"/>
  <c r="AH97"/>
  <c r="O97" l="1"/>
  <c r="N97"/>
  <c r="M97"/>
  <c r="L97"/>
  <c r="K97"/>
  <c r="AH96"/>
  <c r="O96" l="1"/>
  <c r="N96"/>
  <c r="M96"/>
  <c r="L96"/>
  <c r="K96"/>
  <c r="AH95"/>
  <c r="O95" l="1"/>
  <c r="N95"/>
  <c r="M95"/>
  <c r="L95"/>
  <c r="K95"/>
  <c r="AH94"/>
  <c r="O94" l="1"/>
  <c r="N94"/>
  <c r="M94"/>
  <c r="L94"/>
  <c r="K94"/>
  <c r="AH93"/>
  <c r="O93" l="1"/>
  <c r="N93"/>
  <c r="M93"/>
  <c r="L93"/>
  <c r="K93"/>
  <c r="AH92"/>
  <c r="O92" l="1"/>
  <c r="N92"/>
  <c r="M92"/>
  <c r="L92"/>
  <c r="K92"/>
  <c r="AH91"/>
  <c r="O91" l="1"/>
  <c r="N91"/>
  <c r="M91"/>
  <c r="L91"/>
  <c r="K91"/>
  <c r="AH90"/>
  <c r="O90" l="1"/>
  <c r="N90"/>
  <c r="M90"/>
  <c r="L90"/>
  <c r="K90"/>
  <c r="AH89"/>
  <c r="O89" l="1"/>
  <c r="N89"/>
  <c r="M89"/>
  <c r="L89"/>
  <c r="K89"/>
  <c r="AH88"/>
  <c r="O88" l="1"/>
  <c r="N88"/>
  <c r="M88"/>
  <c r="L88"/>
  <c r="K88"/>
  <c r="AH87"/>
  <c r="O87" l="1"/>
  <c r="N87"/>
  <c r="M87"/>
  <c r="L87"/>
  <c r="K87"/>
  <c r="AH86"/>
  <c r="O86" l="1"/>
  <c r="N86"/>
  <c r="M86"/>
  <c r="L86"/>
  <c r="K86"/>
  <c r="AH85"/>
  <c r="O85" l="1"/>
  <c r="N85"/>
  <c r="M85"/>
  <c r="L85"/>
  <c r="K85"/>
  <c r="AH84"/>
  <c r="O84" l="1"/>
  <c r="N84"/>
  <c r="M84"/>
  <c r="L84"/>
  <c r="K84"/>
  <c r="AH83"/>
  <c r="O83" l="1"/>
  <c r="N83"/>
  <c r="M83"/>
  <c r="L83"/>
  <c r="K83"/>
  <c r="AH82"/>
  <c r="O82" l="1"/>
  <c r="N82"/>
  <c r="M82"/>
  <c r="L82"/>
  <c r="K82"/>
  <c r="AH81"/>
  <c r="O81" l="1"/>
  <c r="N81"/>
  <c r="M81"/>
  <c r="L81"/>
  <c r="K81"/>
  <c r="AH80"/>
  <c r="O80" l="1"/>
  <c r="N80"/>
  <c r="M80"/>
  <c r="L80"/>
  <c r="K80"/>
  <c r="AH79"/>
  <c r="O79" l="1"/>
  <c r="N79"/>
  <c r="M79"/>
  <c r="L79"/>
  <c r="K79"/>
  <c r="AH78"/>
  <c r="O78" l="1"/>
  <c r="N78"/>
  <c r="M78"/>
  <c r="L78"/>
  <c r="K78"/>
  <c r="AH77"/>
  <c r="O77" l="1"/>
  <c r="N77"/>
  <c r="M77"/>
  <c r="L77"/>
  <c r="K77"/>
  <c r="AH76"/>
  <c r="O76" l="1"/>
  <c r="N76"/>
  <c r="M76"/>
  <c r="L76"/>
  <c r="K76"/>
  <c r="AH75"/>
  <c r="O75" l="1"/>
  <c r="N75"/>
  <c r="M75"/>
  <c r="L75"/>
  <c r="K75"/>
  <c r="AH74"/>
  <c r="O74" l="1"/>
  <c r="N74"/>
  <c r="M74"/>
  <c r="L74"/>
  <c r="K74"/>
  <c r="AH73"/>
  <c r="O73" l="1"/>
  <c r="N73"/>
  <c r="M73"/>
  <c r="L73"/>
  <c r="K73"/>
  <c r="AH72"/>
  <c r="O72" l="1"/>
  <c r="N72"/>
  <c r="M72"/>
  <c r="L72"/>
  <c r="K72"/>
  <c r="AH71"/>
  <c r="O71" l="1"/>
  <c r="N71"/>
  <c r="M71"/>
  <c r="L71"/>
  <c r="K71"/>
  <c r="AH70"/>
  <c r="O70" l="1"/>
  <c r="N70"/>
  <c r="M70"/>
  <c r="L70"/>
  <c r="K70"/>
  <c r="AH69"/>
  <c r="O69" l="1"/>
  <c r="N69"/>
  <c r="M69"/>
  <c r="L69"/>
  <c r="K69"/>
  <c r="AH68"/>
  <c r="O68" l="1"/>
  <c r="N68"/>
  <c r="M68"/>
  <c r="L68"/>
  <c r="K68"/>
  <c r="AH67"/>
  <c r="O67" l="1"/>
  <c r="N67"/>
  <c r="M67"/>
  <c r="L67"/>
  <c r="K67"/>
  <c r="AH66"/>
  <c r="O66" l="1"/>
  <c r="N66"/>
  <c r="M66"/>
  <c r="L66"/>
  <c r="K66"/>
  <c r="AH65"/>
  <c r="O65" l="1"/>
  <c r="N65"/>
  <c r="M65"/>
  <c r="L65"/>
  <c r="K65"/>
  <c r="AH64"/>
  <c r="O64" l="1"/>
  <c r="N64"/>
  <c r="M64"/>
  <c r="L64"/>
  <c r="K64"/>
  <c r="AH63"/>
  <c r="O63" l="1"/>
  <c r="N63"/>
  <c r="M63"/>
  <c r="L63"/>
  <c r="K63"/>
  <c r="AH62"/>
  <c r="O62" l="1"/>
  <c r="N62"/>
  <c r="M62"/>
  <c r="L62"/>
  <c r="K62"/>
  <c r="AH61"/>
  <c r="O61" l="1"/>
  <c r="N61"/>
  <c r="M61"/>
  <c r="L61"/>
  <c r="K61"/>
  <c r="AH60"/>
  <c r="O60" l="1"/>
  <c r="N60"/>
  <c r="M60"/>
  <c r="L60"/>
  <c r="K60"/>
  <c r="AH59"/>
  <c r="O59" l="1"/>
  <c r="N59"/>
  <c r="M59"/>
  <c r="L59"/>
  <c r="K59"/>
  <c r="AH58"/>
  <c r="O58" l="1"/>
  <c r="N58"/>
  <c r="M58"/>
  <c r="L58"/>
  <c r="K58"/>
  <c r="AH57"/>
  <c r="O57" l="1"/>
  <c r="N57"/>
  <c r="M57"/>
  <c r="L57"/>
  <c r="K57"/>
  <c r="AH56"/>
  <c r="O56" l="1"/>
  <c r="N56"/>
  <c r="M56"/>
  <c r="L56"/>
  <c r="K56"/>
  <c r="AH55"/>
  <c r="O55" l="1"/>
  <c r="N55"/>
  <c r="M55"/>
  <c r="L55"/>
  <c r="K55"/>
  <c r="AH54"/>
  <c r="O54" l="1"/>
  <c r="N54"/>
  <c r="M54"/>
  <c r="L54"/>
  <c r="K54"/>
  <c r="AH53"/>
  <c r="O53" l="1"/>
  <c r="N53"/>
  <c r="M53"/>
  <c r="L53"/>
  <c r="K53"/>
  <c r="AH52"/>
  <c r="O52" l="1"/>
  <c r="N52"/>
  <c r="M52"/>
  <c r="L52"/>
  <c r="K52"/>
  <c r="AH51"/>
  <c r="O51" l="1"/>
  <c r="N51"/>
  <c r="M51"/>
  <c r="L51"/>
  <c r="K51"/>
  <c r="AH50"/>
  <c r="O50" l="1"/>
  <c r="N50"/>
  <c r="M50"/>
  <c r="L50"/>
  <c r="K50"/>
  <c r="AH49"/>
  <c r="O49" l="1"/>
  <c r="N49"/>
  <c r="M49"/>
  <c r="L49"/>
  <c r="K49"/>
  <c r="AH48"/>
  <c r="O48" l="1"/>
  <c r="N48"/>
  <c r="M48"/>
  <c r="L48"/>
  <c r="K48"/>
  <c r="AH47"/>
  <c r="O47" l="1"/>
  <c r="N47"/>
  <c r="M47"/>
  <c r="L47"/>
  <c r="K47"/>
  <c r="AH46"/>
  <c r="O46" l="1"/>
  <c r="N46"/>
  <c r="M46"/>
  <c r="L46"/>
  <c r="K46"/>
  <c r="AH45"/>
  <c r="O45" l="1"/>
  <c r="N45"/>
  <c r="M45"/>
  <c r="L45"/>
  <c r="K45"/>
  <c r="AH44"/>
  <c r="O44" l="1"/>
  <c r="N44"/>
  <c r="M44"/>
  <c r="L44"/>
  <c r="K44"/>
  <c r="AH43"/>
  <c r="O43" l="1"/>
  <c r="N43"/>
  <c r="M43"/>
  <c r="L43"/>
  <c r="K43"/>
  <c r="AH42"/>
  <c r="O42" l="1"/>
  <c r="N42"/>
  <c r="M42"/>
  <c r="L42"/>
  <c r="K42"/>
  <c r="AH41"/>
  <c r="O41" l="1"/>
  <c r="N41"/>
  <c r="M41"/>
  <c r="L41"/>
  <c r="K41"/>
  <c r="AH40"/>
  <c r="O40" l="1"/>
  <c r="N40"/>
  <c r="M40"/>
  <c r="L40"/>
  <c r="K40"/>
  <c r="AH39"/>
  <c r="O39" l="1"/>
  <c r="N39"/>
  <c r="M39"/>
  <c r="L39"/>
  <c r="K39"/>
  <c r="AH38"/>
  <c r="O38" l="1"/>
  <c r="N38"/>
  <c r="M38"/>
  <c r="L38"/>
  <c r="K38"/>
  <c r="AH37"/>
  <c r="O37" l="1"/>
  <c r="N37"/>
  <c r="M37"/>
  <c r="L37"/>
  <c r="K37"/>
  <c r="AH36"/>
  <c r="O36" l="1"/>
  <c r="N36"/>
  <c r="M36"/>
  <c r="L36"/>
  <c r="K36"/>
  <c r="AH35"/>
  <c r="O35" l="1"/>
  <c r="N35"/>
  <c r="M35"/>
  <c r="L35"/>
  <c r="K35"/>
  <c r="AH34"/>
  <c r="O34" l="1"/>
  <c r="N34"/>
  <c r="M34"/>
  <c r="L34"/>
  <c r="K34"/>
  <c r="AH33"/>
  <c r="O33" l="1"/>
  <c r="N33"/>
  <c r="M33"/>
  <c r="L33"/>
  <c r="K33"/>
  <c r="AH32"/>
  <c r="O32" l="1"/>
  <c r="N32"/>
  <c r="M32"/>
  <c r="L32"/>
  <c r="K32"/>
  <c r="AH31"/>
  <c r="O31" l="1"/>
  <c r="N31"/>
  <c r="M31"/>
  <c r="L31"/>
  <c r="K31"/>
  <c r="AH30"/>
  <c r="O30" l="1"/>
  <c r="N30"/>
  <c r="M30"/>
  <c r="L30"/>
  <c r="K30"/>
  <c r="AH29"/>
  <c r="O29" l="1"/>
  <c r="N29"/>
  <c r="M29"/>
  <c r="L29"/>
  <c r="K29"/>
  <c r="AH28"/>
  <c r="O28" l="1"/>
  <c r="N28"/>
  <c r="M28"/>
  <c r="L28"/>
  <c r="K28"/>
  <c r="AH27"/>
  <c r="O27" l="1"/>
  <c r="N27"/>
  <c r="M27"/>
  <c r="L27"/>
  <c r="K27"/>
  <c r="AH26"/>
  <c r="O26" l="1"/>
  <c r="N26"/>
  <c r="M26"/>
  <c r="L26"/>
  <c r="K26"/>
  <c r="AH25"/>
  <c r="O25" l="1"/>
  <c r="N25"/>
  <c r="M25"/>
  <c r="L25"/>
  <c r="K25"/>
  <c r="AH24"/>
  <c r="O24" l="1"/>
  <c r="N24"/>
  <c r="M24"/>
  <c r="L24"/>
  <c r="K24"/>
  <c r="AH23"/>
  <c r="O23" l="1"/>
  <c r="N23"/>
  <c r="M23"/>
  <c r="L23"/>
  <c r="K23"/>
  <c r="AH22"/>
  <c r="O22" l="1"/>
  <c r="N22"/>
  <c r="M22"/>
  <c r="L22"/>
  <c r="K22"/>
  <c r="AH21"/>
  <c r="O21" l="1"/>
  <c r="N21"/>
  <c r="M21"/>
  <c r="L21"/>
  <c r="K21"/>
  <c r="AH20"/>
  <c r="O20" l="1"/>
  <c r="N20"/>
  <c r="M20"/>
  <c r="L20"/>
  <c r="K20"/>
  <c r="AH19"/>
  <c r="O19" l="1"/>
  <c r="N19"/>
  <c r="M19"/>
  <c r="L19"/>
  <c r="K19"/>
  <c r="AH18"/>
  <c r="O18" l="1"/>
  <c r="N18"/>
  <c r="M18"/>
  <c r="L18"/>
  <c r="K18"/>
  <c r="AH17"/>
  <c r="O17" l="1"/>
  <c r="N17"/>
  <c r="M17"/>
  <c r="L17"/>
  <c r="K17"/>
  <c r="AH16"/>
  <c r="O16" l="1"/>
  <c r="N16"/>
  <c r="M16"/>
  <c r="L16"/>
  <c r="K16"/>
  <c r="AH15"/>
  <c r="O15" l="1"/>
  <c r="N15"/>
  <c r="M15"/>
  <c r="L15"/>
  <c r="K15"/>
  <c r="AH14"/>
  <c r="O14" l="1"/>
  <c r="N14"/>
  <c r="M14"/>
  <c r="L14"/>
  <c r="K14"/>
  <c r="AH13"/>
  <c r="O13" l="1"/>
  <c r="N13"/>
  <c r="M13"/>
  <c r="L13"/>
  <c r="K13"/>
  <c r="AH12"/>
  <c r="O12" l="1"/>
  <c r="N12"/>
  <c r="M12"/>
  <c r="L12"/>
  <c r="K12"/>
  <c r="AH11"/>
  <c r="O11" l="1"/>
  <c r="N11"/>
  <c r="M11"/>
  <c r="L11"/>
  <c r="K11"/>
  <c r="AH10"/>
  <c r="O10" l="1"/>
  <c r="N10"/>
  <c r="M10"/>
  <c r="L10"/>
  <c r="K10"/>
  <c r="AH9"/>
  <c r="O9" l="1"/>
  <c r="N9"/>
  <c r="M9"/>
  <c r="L9"/>
  <c r="K9"/>
  <c r="AK8"/>
  <c r="AH8"/>
  <c r="O8" l="1"/>
  <c r="N8"/>
  <c r="M8"/>
  <c r="L8"/>
  <c r="K8"/>
  <c r="AH7"/>
  <c r="O7" l="1"/>
  <c r="N7"/>
  <c r="M7"/>
  <c r="L7"/>
  <c r="K7"/>
  <c r="AH6"/>
  <c r="O6" l="1"/>
  <c r="N6"/>
  <c r="M6"/>
  <c r="L6"/>
  <c r="K6"/>
  <c r="AH5"/>
  <c r="O5" l="1"/>
  <c r="N5"/>
  <c r="M5"/>
  <c r="L5"/>
  <c r="K5"/>
  <c r="BQ4"/>
  <c r="BP4"/>
  <c r="BP5" s="1"/>
  <c r="AH4"/>
  <c r="BP6" l="1"/>
  <c r="BQ5"/>
  <c r="O4"/>
  <c r="N4"/>
  <c r="M4"/>
  <c r="L4"/>
  <c r="K4"/>
  <c r="BQ3"/>
  <c r="AH3"/>
  <c r="BP7" l="1"/>
  <c r="BQ6"/>
  <c r="O3"/>
  <c r="N3"/>
  <c r="M3"/>
  <c r="L3"/>
  <c r="K3"/>
  <c r="AH2"/>
  <c r="AY5" s="1"/>
  <c r="U3" l="1"/>
  <c r="T3"/>
  <c r="R3"/>
  <c r="V3" s="1"/>
  <c r="W3" s="1"/>
  <c r="Q3"/>
  <c r="BP8"/>
  <c r="BQ7"/>
  <c r="O2"/>
  <c r="N2"/>
  <c r="M2"/>
  <c r="S3" s="1"/>
  <c r="L2"/>
  <c r="K2"/>
  <c r="U543" l="1"/>
  <c r="U544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4"/>
  <c r="U5"/>
  <c r="S544"/>
  <c r="S542"/>
  <c r="S543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7"/>
  <c r="S498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399"/>
  <c r="S400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2"/>
  <c r="S313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2"/>
  <c r="S223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6"/>
  <c r="S47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5"/>
  <c r="S26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Q544"/>
  <c r="Q543"/>
  <c r="Q541"/>
  <c r="Q542"/>
  <c r="Q540"/>
  <c r="Q539"/>
  <c r="Q538"/>
  <c r="Q537"/>
  <c r="Q536"/>
  <c r="Q535"/>
  <c r="Q534"/>
  <c r="Q533"/>
  <c r="Q532"/>
  <c r="Q531"/>
  <c r="Q530"/>
  <c r="Q529"/>
  <c r="Q527"/>
  <c r="Q528"/>
  <c r="Q526"/>
  <c r="Q525"/>
  <c r="Q524"/>
  <c r="Q523"/>
  <c r="Q522"/>
  <c r="Q521"/>
  <c r="Q520"/>
  <c r="Q519"/>
  <c r="Q518"/>
  <c r="Q517"/>
  <c r="Q516"/>
  <c r="Q515"/>
  <c r="Q514"/>
  <c r="Q513"/>
  <c r="Q512"/>
  <c r="Q511"/>
  <c r="Q510"/>
  <c r="Q509"/>
  <c r="Q508"/>
  <c r="Q507"/>
  <c r="Q506"/>
  <c r="Q505"/>
  <c r="Q504"/>
  <c r="Q503"/>
  <c r="Q502"/>
  <c r="Q501"/>
  <c r="Q500"/>
  <c r="Q499"/>
  <c r="Q498"/>
  <c r="Q497"/>
  <c r="Q496"/>
  <c r="Q495"/>
  <c r="Q494"/>
  <c r="Q493"/>
  <c r="Q492"/>
  <c r="Q491"/>
  <c r="Q490"/>
  <c r="Q489"/>
  <c r="Q488"/>
  <c r="Q487"/>
  <c r="Q486"/>
  <c r="Q485"/>
  <c r="Q484"/>
  <c r="Q483"/>
  <c r="Q482"/>
  <c r="Q481"/>
  <c r="Q480"/>
  <c r="Q479"/>
  <c r="Q477"/>
  <c r="Q478"/>
  <c r="Q476"/>
  <c r="Q475"/>
  <c r="Q473"/>
  <c r="Q474"/>
  <c r="Q472"/>
  <c r="Q471"/>
  <c r="Q469"/>
  <c r="Q470"/>
  <c r="Q468"/>
  <c r="Q467"/>
  <c r="Q466"/>
  <c r="Q465"/>
  <c r="Q464"/>
  <c r="Q463"/>
  <c r="Q462"/>
  <c r="Q461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Q442"/>
  <c r="Q441"/>
  <c r="Q440"/>
  <c r="Q439"/>
  <c r="Q438"/>
  <c r="Q437"/>
  <c r="Q436"/>
  <c r="Q435"/>
  <c r="Q434"/>
  <c r="Q433"/>
  <c r="Q432"/>
  <c r="Q431"/>
  <c r="Q430"/>
  <c r="Q429"/>
  <c r="Q428"/>
  <c r="Q426"/>
  <c r="Q427"/>
  <c r="Q425"/>
  <c r="Q424"/>
  <c r="Q423"/>
  <c r="Q422"/>
  <c r="Q421"/>
  <c r="Q420"/>
  <c r="Q419"/>
  <c r="Q418"/>
  <c r="Q417"/>
  <c r="Q416"/>
  <c r="Q415"/>
  <c r="Q414"/>
  <c r="Q413"/>
  <c r="Q412"/>
  <c r="Q411"/>
  <c r="Q410"/>
  <c r="Q409"/>
  <c r="Q408"/>
  <c r="Q407"/>
  <c r="Q406"/>
  <c r="Q405"/>
  <c r="Q404"/>
  <c r="Q403"/>
  <c r="Q401"/>
  <c r="Q402"/>
  <c r="Q400"/>
  <c r="Q399"/>
  <c r="Q398"/>
  <c r="Q397"/>
  <c r="Q396"/>
  <c r="Q394"/>
  <c r="Q395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1"/>
  <c r="Q312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4"/>
  <c r="Q285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8"/>
  <c r="Q259"/>
  <c r="Q256"/>
  <c r="Q257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1"/>
  <c r="Q182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89"/>
  <c r="Q90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5"/>
  <c r="Q46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4"/>
  <c r="Q25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BO4"/>
  <c r="BR4" s="1"/>
  <c r="BO5"/>
  <c r="Q4"/>
  <c r="BO3"/>
  <c r="BR3" s="1"/>
  <c r="BP9"/>
  <c r="BQ8"/>
  <c r="BO8" s="1"/>
  <c r="S2"/>
  <c r="T543"/>
  <c r="T544"/>
  <c r="T542"/>
  <c r="T541"/>
  <c r="T540"/>
  <c r="T539"/>
  <c r="T538"/>
  <c r="T537"/>
  <c r="T536"/>
  <c r="T535"/>
  <c r="T534"/>
  <c r="T533"/>
  <c r="T532"/>
  <c r="T531"/>
  <c r="T530"/>
  <c r="T528"/>
  <c r="T529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7"/>
  <c r="T498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8"/>
  <c r="T479"/>
  <c r="T477"/>
  <c r="T476"/>
  <c r="T474"/>
  <c r="T475"/>
  <c r="T473"/>
  <c r="T472"/>
  <c r="T470"/>
  <c r="T471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7"/>
  <c r="T428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3"/>
  <c r="T404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2"/>
  <c r="T183"/>
  <c r="T180"/>
  <c r="T181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0"/>
  <c r="T91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8"/>
  <c r="T69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4"/>
  <c r="T5"/>
  <c r="R544"/>
  <c r="V544" s="1"/>
  <c r="W544" s="1"/>
  <c r="R542"/>
  <c r="V542" s="1"/>
  <c r="W542" s="1"/>
  <c r="R543"/>
  <c r="V543" s="1"/>
  <c r="W543" s="1"/>
  <c r="R541"/>
  <c r="V541" s="1"/>
  <c r="W541" s="1"/>
  <c r="R540"/>
  <c r="V540" s="1"/>
  <c r="W540" s="1"/>
  <c r="R539"/>
  <c r="V539" s="1"/>
  <c r="W539" s="1"/>
  <c r="R538"/>
  <c r="V538" s="1"/>
  <c r="W538" s="1"/>
  <c r="R537"/>
  <c r="V537" s="1"/>
  <c r="W537" s="1"/>
  <c r="R536"/>
  <c r="V536" s="1"/>
  <c r="W536" s="1"/>
  <c r="R535"/>
  <c r="V535" s="1"/>
  <c r="W535" s="1"/>
  <c r="R534"/>
  <c r="V534" s="1"/>
  <c r="W534" s="1"/>
  <c r="R533"/>
  <c r="V533" s="1"/>
  <c r="W533" s="1"/>
  <c r="R532"/>
  <c r="V532" s="1"/>
  <c r="W532" s="1"/>
  <c r="R531"/>
  <c r="V531" s="1"/>
  <c r="W531" s="1"/>
  <c r="R530"/>
  <c r="V530" s="1"/>
  <c r="W530" s="1"/>
  <c r="R529"/>
  <c r="V529" s="1"/>
  <c r="W529" s="1"/>
  <c r="R528"/>
  <c r="V528" s="1"/>
  <c r="W528" s="1"/>
  <c r="R527"/>
  <c r="V527" s="1"/>
  <c r="W527" s="1"/>
  <c r="R526"/>
  <c r="V526" s="1"/>
  <c r="W526" s="1"/>
  <c r="R525"/>
  <c r="V525" s="1"/>
  <c r="W525" s="1"/>
  <c r="R524"/>
  <c r="V524" s="1"/>
  <c r="W524" s="1"/>
  <c r="R523"/>
  <c r="V523" s="1"/>
  <c r="W523" s="1"/>
  <c r="R522"/>
  <c r="V522" s="1"/>
  <c r="W522" s="1"/>
  <c r="R521"/>
  <c r="V521" s="1"/>
  <c r="W521" s="1"/>
  <c r="R520"/>
  <c r="V520" s="1"/>
  <c r="W520" s="1"/>
  <c r="R519"/>
  <c r="V519" s="1"/>
  <c r="W519" s="1"/>
  <c r="R518"/>
  <c r="V518" s="1"/>
  <c r="W518" s="1"/>
  <c r="R517"/>
  <c r="V517" s="1"/>
  <c r="W517" s="1"/>
  <c r="R516"/>
  <c r="V516" s="1"/>
  <c r="W516" s="1"/>
  <c r="R515"/>
  <c r="V515" s="1"/>
  <c r="W515" s="1"/>
  <c r="R514"/>
  <c r="V514" s="1"/>
  <c r="W514" s="1"/>
  <c r="R513"/>
  <c r="V513" s="1"/>
  <c r="W513" s="1"/>
  <c r="R512"/>
  <c r="V512" s="1"/>
  <c r="W512" s="1"/>
  <c r="R511"/>
  <c r="V511" s="1"/>
  <c r="W511" s="1"/>
  <c r="R510"/>
  <c r="V510" s="1"/>
  <c r="W510" s="1"/>
  <c r="R509"/>
  <c r="V509" s="1"/>
  <c r="W509" s="1"/>
  <c r="R508"/>
  <c r="V508" s="1"/>
  <c r="W508" s="1"/>
  <c r="R507"/>
  <c r="V507" s="1"/>
  <c r="W507" s="1"/>
  <c r="R506"/>
  <c r="V506" s="1"/>
  <c r="W506" s="1"/>
  <c r="R505"/>
  <c r="V505" s="1"/>
  <c r="W505" s="1"/>
  <c r="R504"/>
  <c r="V504" s="1"/>
  <c r="W504" s="1"/>
  <c r="R503"/>
  <c r="V503" s="1"/>
  <c r="W503" s="1"/>
  <c r="R502"/>
  <c r="V502" s="1"/>
  <c r="W502" s="1"/>
  <c r="R501"/>
  <c r="V501" s="1"/>
  <c r="W501" s="1"/>
  <c r="R500"/>
  <c r="V500" s="1"/>
  <c r="W500" s="1"/>
  <c r="R499"/>
  <c r="V499" s="1"/>
  <c r="W499" s="1"/>
  <c r="R498"/>
  <c r="V498" s="1"/>
  <c r="W498" s="1"/>
  <c r="R497"/>
  <c r="V497" s="1"/>
  <c r="W497" s="1"/>
  <c r="R496"/>
  <c r="V496" s="1"/>
  <c r="W496" s="1"/>
  <c r="R495"/>
  <c r="V495" s="1"/>
  <c r="W495" s="1"/>
  <c r="R494"/>
  <c r="V494" s="1"/>
  <c r="W494" s="1"/>
  <c r="R493"/>
  <c r="V493" s="1"/>
  <c r="W493" s="1"/>
  <c r="R492"/>
  <c r="V492" s="1"/>
  <c r="W492" s="1"/>
  <c r="R491"/>
  <c r="V491" s="1"/>
  <c r="W491" s="1"/>
  <c r="R490"/>
  <c r="V490" s="1"/>
  <c r="W490" s="1"/>
  <c r="R489"/>
  <c r="V489" s="1"/>
  <c r="W489" s="1"/>
  <c r="R488"/>
  <c r="V488" s="1"/>
  <c r="W488" s="1"/>
  <c r="R487"/>
  <c r="V487" s="1"/>
  <c r="W487" s="1"/>
  <c r="R486"/>
  <c r="V486" s="1"/>
  <c r="W486" s="1"/>
  <c r="R485"/>
  <c r="V485" s="1"/>
  <c r="W485" s="1"/>
  <c r="R484"/>
  <c r="V484" s="1"/>
  <c r="W484" s="1"/>
  <c r="R483"/>
  <c r="V483" s="1"/>
  <c r="W483" s="1"/>
  <c r="R482"/>
  <c r="V482" s="1"/>
  <c r="W482" s="1"/>
  <c r="R481"/>
  <c r="V481" s="1"/>
  <c r="W481" s="1"/>
  <c r="R480"/>
  <c r="V480" s="1"/>
  <c r="W480" s="1"/>
  <c r="R479"/>
  <c r="V479" s="1"/>
  <c r="W479" s="1"/>
  <c r="R478"/>
  <c r="V478" s="1"/>
  <c r="W478" s="1"/>
  <c r="R477"/>
  <c r="V477" s="1"/>
  <c r="W477" s="1"/>
  <c r="R476"/>
  <c r="V476" s="1"/>
  <c r="W476" s="1"/>
  <c r="R474"/>
  <c r="V474" s="1"/>
  <c r="W474" s="1"/>
  <c r="R475"/>
  <c r="V475" s="1"/>
  <c r="W475" s="1"/>
  <c r="R473"/>
  <c r="V473" s="1"/>
  <c r="W473" s="1"/>
  <c r="R472"/>
  <c r="V472" s="1"/>
  <c r="W472" s="1"/>
  <c r="R471"/>
  <c r="V471" s="1"/>
  <c r="W471" s="1"/>
  <c r="R470"/>
  <c r="V470" s="1"/>
  <c r="W470" s="1"/>
  <c r="R469"/>
  <c r="V469" s="1"/>
  <c r="W469" s="1"/>
  <c r="R468"/>
  <c r="V468" s="1"/>
  <c r="W468" s="1"/>
  <c r="R467"/>
  <c r="V467" s="1"/>
  <c r="W467" s="1"/>
  <c r="R466"/>
  <c r="V466" s="1"/>
  <c r="W466" s="1"/>
  <c r="R465"/>
  <c r="V465" s="1"/>
  <c r="W465" s="1"/>
  <c r="R464"/>
  <c r="V464" s="1"/>
  <c r="W464" s="1"/>
  <c r="R463"/>
  <c r="V463" s="1"/>
  <c r="W463" s="1"/>
  <c r="R462"/>
  <c r="V462" s="1"/>
  <c r="W462" s="1"/>
  <c r="R461"/>
  <c r="V461" s="1"/>
  <c r="W461" s="1"/>
  <c r="R460"/>
  <c r="V460" s="1"/>
  <c r="W460" s="1"/>
  <c r="R459"/>
  <c r="V459" s="1"/>
  <c r="W459" s="1"/>
  <c r="R458"/>
  <c r="V458" s="1"/>
  <c r="W458" s="1"/>
  <c r="R457"/>
  <c r="V457" s="1"/>
  <c r="W457" s="1"/>
  <c r="R456"/>
  <c r="V456" s="1"/>
  <c r="W456" s="1"/>
  <c r="R455"/>
  <c r="V455" s="1"/>
  <c r="W455" s="1"/>
  <c r="R454"/>
  <c r="V454" s="1"/>
  <c r="W454" s="1"/>
  <c r="R453"/>
  <c r="V453" s="1"/>
  <c r="W453" s="1"/>
  <c r="R452"/>
  <c r="V452" s="1"/>
  <c r="W452" s="1"/>
  <c r="R451"/>
  <c r="V451" s="1"/>
  <c r="W451" s="1"/>
  <c r="R450"/>
  <c r="V450" s="1"/>
  <c r="W450" s="1"/>
  <c r="R449"/>
  <c r="V449" s="1"/>
  <c r="W449" s="1"/>
  <c r="R448"/>
  <c r="V448" s="1"/>
  <c r="W448" s="1"/>
  <c r="R447"/>
  <c r="V447" s="1"/>
  <c r="W447" s="1"/>
  <c r="R446"/>
  <c r="V446" s="1"/>
  <c r="W446" s="1"/>
  <c r="R445"/>
  <c r="V445" s="1"/>
  <c r="W445" s="1"/>
  <c r="R444"/>
  <c r="V444" s="1"/>
  <c r="W444" s="1"/>
  <c r="R443"/>
  <c r="V443" s="1"/>
  <c r="W443" s="1"/>
  <c r="R442"/>
  <c r="V442" s="1"/>
  <c r="W442" s="1"/>
  <c r="R441"/>
  <c r="V441" s="1"/>
  <c r="W441" s="1"/>
  <c r="R440"/>
  <c r="V440" s="1"/>
  <c r="W440" s="1"/>
  <c r="R439"/>
  <c r="V439" s="1"/>
  <c r="W439" s="1"/>
  <c r="R438"/>
  <c r="V438" s="1"/>
  <c r="W438" s="1"/>
  <c r="R437"/>
  <c r="V437" s="1"/>
  <c r="W437" s="1"/>
  <c r="R436"/>
  <c r="V436" s="1"/>
  <c r="W436" s="1"/>
  <c r="R435"/>
  <c r="V435" s="1"/>
  <c r="W435" s="1"/>
  <c r="R434"/>
  <c r="V434" s="1"/>
  <c r="W434" s="1"/>
  <c r="R433"/>
  <c r="V433" s="1"/>
  <c r="W433" s="1"/>
  <c r="R432"/>
  <c r="V432" s="1"/>
  <c r="W432" s="1"/>
  <c r="R431"/>
  <c r="V431" s="1"/>
  <c r="W431" s="1"/>
  <c r="R430"/>
  <c r="V430" s="1"/>
  <c r="W430" s="1"/>
  <c r="R429"/>
  <c r="V429" s="1"/>
  <c r="W429" s="1"/>
  <c r="R428"/>
  <c r="V428" s="1"/>
  <c r="W428" s="1"/>
  <c r="R427"/>
  <c r="V427" s="1"/>
  <c r="W427" s="1"/>
  <c r="R426"/>
  <c r="V426" s="1"/>
  <c r="W426" s="1"/>
  <c r="R425"/>
  <c r="V425" s="1"/>
  <c r="W425" s="1"/>
  <c r="R424"/>
  <c r="V424" s="1"/>
  <c r="W424" s="1"/>
  <c r="R423"/>
  <c r="V423" s="1"/>
  <c r="W423" s="1"/>
  <c r="R422"/>
  <c r="V422" s="1"/>
  <c r="W422" s="1"/>
  <c r="R421"/>
  <c r="V421" s="1"/>
  <c r="W421" s="1"/>
  <c r="R420"/>
  <c r="V420" s="1"/>
  <c r="W420" s="1"/>
  <c r="R419"/>
  <c r="V419" s="1"/>
  <c r="W419" s="1"/>
  <c r="R418"/>
  <c r="V418" s="1"/>
  <c r="W418" s="1"/>
  <c r="R417"/>
  <c r="V417" s="1"/>
  <c r="W417" s="1"/>
  <c r="R416"/>
  <c r="V416" s="1"/>
  <c r="W416" s="1"/>
  <c r="R415"/>
  <c r="V415" s="1"/>
  <c r="W415" s="1"/>
  <c r="R414"/>
  <c r="V414" s="1"/>
  <c r="W414" s="1"/>
  <c r="R413"/>
  <c r="V413" s="1"/>
  <c r="W413" s="1"/>
  <c r="R412"/>
  <c r="V412" s="1"/>
  <c r="W412" s="1"/>
  <c r="R411"/>
  <c r="V411" s="1"/>
  <c r="W411" s="1"/>
  <c r="R410"/>
  <c r="V410" s="1"/>
  <c r="W410" s="1"/>
  <c r="R409"/>
  <c r="V409" s="1"/>
  <c r="W409" s="1"/>
  <c r="R408"/>
  <c r="V408" s="1"/>
  <c r="W408" s="1"/>
  <c r="R407"/>
  <c r="V407" s="1"/>
  <c r="W407" s="1"/>
  <c r="R406"/>
  <c r="V406" s="1"/>
  <c r="W406" s="1"/>
  <c r="R405"/>
  <c r="V405" s="1"/>
  <c r="W405" s="1"/>
  <c r="R404"/>
  <c r="V404" s="1"/>
  <c r="W404" s="1"/>
  <c r="R403"/>
  <c r="V403" s="1"/>
  <c r="W403" s="1"/>
  <c r="R402"/>
  <c r="V402" s="1"/>
  <c r="W402" s="1"/>
  <c r="R401"/>
  <c r="V401" s="1"/>
  <c r="W401" s="1"/>
  <c r="R399"/>
  <c r="V399" s="1"/>
  <c r="W399" s="1"/>
  <c r="R400"/>
  <c r="V400" s="1"/>
  <c r="W400" s="1"/>
  <c r="R398"/>
  <c r="V398" s="1"/>
  <c r="W398" s="1"/>
  <c r="R397"/>
  <c r="V397" s="1"/>
  <c r="W397" s="1"/>
  <c r="R396"/>
  <c r="V396" s="1"/>
  <c r="W396" s="1"/>
  <c r="R395"/>
  <c r="V395" s="1"/>
  <c r="W395" s="1"/>
  <c r="R394"/>
  <c r="V394" s="1"/>
  <c r="W394" s="1"/>
  <c r="R393"/>
  <c r="V393" s="1"/>
  <c r="W393" s="1"/>
  <c r="R392"/>
  <c r="V392" s="1"/>
  <c r="W392" s="1"/>
  <c r="R391"/>
  <c r="V391" s="1"/>
  <c r="W391" s="1"/>
  <c r="R390"/>
  <c r="V390" s="1"/>
  <c r="W390" s="1"/>
  <c r="R389"/>
  <c r="V389" s="1"/>
  <c r="W389" s="1"/>
  <c r="R388"/>
  <c r="V388" s="1"/>
  <c r="W388" s="1"/>
  <c r="R387"/>
  <c r="V387" s="1"/>
  <c r="W387" s="1"/>
  <c r="R386"/>
  <c r="V386" s="1"/>
  <c r="W386" s="1"/>
  <c r="R385"/>
  <c r="V385" s="1"/>
  <c r="W385" s="1"/>
  <c r="R384"/>
  <c r="V384" s="1"/>
  <c r="W384" s="1"/>
  <c r="R383"/>
  <c r="V383" s="1"/>
  <c r="W383" s="1"/>
  <c r="R382"/>
  <c r="V382" s="1"/>
  <c r="W382" s="1"/>
  <c r="R381"/>
  <c r="V381" s="1"/>
  <c r="W381" s="1"/>
  <c r="R380"/>
  <c r="V380" s="1"/>
  <c r="W380" s="1"/>
  <c r="R379"/>
  <c r="V379" s="1"/>
  <c r="W379" s="1"/>
  <c r="R378"/>
  <c r="V378" s="1"/>
  <c r="W378" s="1"/>
  <c r="R377"/>
  <c r="V377" s="1"/>
  <c r="W377" s="1"/>
  <c r="R376"/>
  <c r="V376" s="1"/>
  <c r="W376" s="1"/>
  <c r="R375"/>
  <c r="V375" s="1"/>
  <c r="W375" s="1"/>
  <c r="R374"/>
  <c r="V374" s="1"/>
  <c r="W374" s="1"/>
  <c r="R373"/>
  <c r="V373" s="1"/>
  <c r="W373" s="1"/>
  <c r="R372"/>
  <c r="V372" s="1"/>
  <c r="W372" s="1"/>
  <c r="R371"/>
  <c r="V371" s="1"/>
  <c r="W371" s="1"/>
  <c r="R370"/>
  <c r="V370" s="1"/>
  <c r="W370" s="1"/>
  <c r="R369"/>
  <c r="V369" s="1"/>
  <c r="W369" s="1"/>
  <c r="R368"/>
  <c r="V368" s="1"/>
  <c r="W368" s="1"/>
  <c r="R367"/>
  <c r="V367" s="1"/>
  <c r="W367" s="1"/>
  <c r="R366"/>
  <c r="V366" s="1"/>
  <c r="W366" s="1"/>
  <c r="R365"/>
  <c r="V365" s="1"/>
  <c r="W365" s="1"/>
  <c r="R364"/>
  <c r="V364" s="1"/>
  <c r="W364" s="1"/>
  <c r="R363"/>
  <c r="V363" s="1"/>
  <c r="W363" s="1"/>
  <c r="R362"/>
  <c r="V362" s="1"/>
  <c r="W362" s="1"/>
  <c r="R361"/>
  <c r="V361" s="1"/>
  <c r="W361" s="1"/>
  <c r="R360"/>
  <c r="V360" s="1"/>
  <c r="W360" s="1"/>
  <c r="R359"/>
  <c r="V359" s="1"/>
  <c r="W359" s="1"/>
  <c r="R358"/>
  <c r="V358" s="1"/>
  <c r="W358" s="1"/>
  <c r="R357"/>
  <c r="V357" s="1"/>
  <c r="W357" s="1"/>
  <c r="R356"/>
  <c r="V356" s="1"/>
  <c r="W356" s="1"/>
  <c r="R355"/>
  <c r="V355" s="1"/>
  <c r="W355" s="1"/>
  <c r="R354"/>
  <c r="V354" s="1"/>
  <c r="W354" s="1"/>
  <c r="R353"/>
  <c r="V353" s="1"/>
  <c r="W353" s="1"/>
  <c r="R352"/>
  <c r="V352" s="1"/>
  <c r="W352" s="1"/>
  <c r="R351"/>
  <c r="V351" s="1"/>
  <c r="W351" s="1"/>
  <c r="R350"/>
  <c r="V350" s="1"/>
  <c r="W350" s="1"/>
  <c r="R349"/>
  <c r="V349" s="1"/>
  <c r="W349" s="1"/>
  <c r="R348"/>
  <c r="V348" s="1"/>
  <c r="W348" s="1"/>
  <c r="R347"/>
  <c r="V347" s="1"/>
  <c r="W347" s="1"/>
  <c r="R346"/>
  <c r="V346" s="1"/>
  <c r="W346" s="1"/>
  <c r="R345"/>
  <c r="V345" s="1"/>
  <c r="W345" s="1"/>
  <c r="R344"/>
  <c r="V344" s="1"/>
  <c r="W344" s="1"/>
  <c r="R343"/>
  <c r="V343" s="1"/>
  <c r="W343" s="1"/>
  <c r="R342"/>
  <c r="V342" s="1"/>
  <c r="W342" s="1"/>
  <c r="R341"/>
  <c r="V341" s="1"/>
  <c r="W341" s="1"/>
  <c r="R340"/>
  <c r="V340" s="1"/>
  <c r="W340" s="1"/>
  <c r="R339"/>
  <c r="V339" s="1"/>
  <c r="W339" s="1"/>
  <c r="R338"/>
  <c r="V338" s="1"/>
  <c r="W338" s="1"/>
  <c r="R337"/>
  <c r="V337" s="1"/>
  <c r="W337" s="1"/>
  <c r="R336"/>
  <c r="V336" s="1"/>
  <c r="W336" s="1"/>
  <c r="R335"/>
  <c r="V335" s="1"/>
  <c r="W335" s="1"/>
  <c r="R334"/>
  <c r="V334" s="1"/>
  <c r="W334" s="1"/>
  <c r="R333"/>
  <c r="V333" s="1"/>
  <c r="W333" s="1"/>
  <c r="R332"/>
  <c r="V332" s="1"/>
  <c r="W332" s="1"/>
  <c r="R331"/>
  <c r="V331" s="1"/>
  <c r="W331" s="1"/>
  <c r="R330"/>
  <c r="V330" s="1"/>
  <c r="W330" s="1"/>
  <c r="R329"/>
  <c r="V329" s="1"/>
  <c r="W329" s="1"/>
  <c r="R328"/>
  <c r="V328" s="1"/>
  <c r="W328" s="1"/>
  <c r="R327"/>
  <c r="V327" s="1"/>
  <c r="W327" s="1"/>
  <c r="R326"/>
  <c r="V326" s="1"/>
  <c r="W326" s="1"/>
  <c r="R325"/>
  <c r="V325" s="1"/>
  <c r="W325" s="1"/>
  <c r="R324"/>
  <c r="V324" s="1"/>
  <c r="W324" s="1"/>
  <c r="R323"/>
  <c r="V323" s="1"/>
  <c r="W323" s="1"/>
  <c r="R322"/>
  <c r="V322" s="1"/>
  <c r="W322" s="1"/>
  <c r="R321"/>
  <c r="V321" s="1"/>
  <c r="W321" s="1"/>
  <c r="R320"/>
  <c r="V320" s="1"/>
  <c r="W320" s="1"/>
  <c r="R319"/>
  <c r="V319" s="1"/>
  <c r="W319" s="1"/>
  <c r="R318"/>
  <c r="V318" s="1"/>
  <c r="W318" s="1"/>
  <c r="R317"/>
  <c r="V317" s="1"/>
  <c r="W317" s="1"/>
  <c r="R316"/>
  <c r="V316" s="1"/>
  <c r="W316" s="1"/>
  <c r="R315"/>
  <c r="V315" s="1"/>
  <c r="W315" s="1"/>
  <c r="R314"/>
  <c r="V314" s="1"/>
  <c r="W314" s="1"/>
  <c r="R313"/>
  <c r="V313" s="1"/>
  <c r="W313" s="1"/>
  <c r="R312"/>
  <c r="V312" s="1"/>
  <c r="W312" s="1"/>
  <c r="R311"/>
  <c r="V311" s="1"/>
  <c r="W311" s="1"/>
  <c r="R310"/>
  <c r="V310" s="1"/>
  <c r="W310" s="1"/>
  <c r="R309"/>
  <c r="V309" s="1"/>
  <c r="W309" s="1"/>
  <c r="R308"/>
  <c r="V308" s="1"/>
  <c r="W308" s="1"/>
  <c r="R307"/>
  <c r="V307" s="1"/>
  <c r="W307" s="1"/>
  <c r="R306"/>
  <c r="V306" s="1"/>
  <c r="W306" s="1"/>
  <c r="R305"/>
  <c r="V305" s="1"/>
  <c r="W305" s="1"/>
  <c r="R304"/>
  <c r="V304" s="1"/>
  <c r="W304" s="1"/>
  <c r="R303"/>
  <c r="V303" s="1"/>
  <c r="W303" s="1"/>
  <c r="R302"/>
  <c r="V302" s="1"/>
  <c r="W302" s="1"/>
  <c r="R301"/>
  <c r="V301" s="1"/>
  <c r="W301" s="1"/>
  <c r="R300"/>
  <c r="V300" s="1"/>
  <c r="W300" s="1"/>
  <c r="R299"/>
  <c r="V299" s="1"/>
  <c r="W299" s="1"/>
  <c r="R298"/>
  <c r="V298" s="1"/>
  <c r="W298" s="1"/>
  <c r="R297"/>
  <c r="V297" s="1"/>
  <c r="W297" s="1"/>
  <c r="R296"/>
  <c r="V296" s="1"/>
  <c r="W296" s="1"/>
  <c r="R295"/>
  <c r="V295" s="1"/>
  <c r="W295" s="1"/>
  <c r="R294"/>
  <c r="V294" s="1"/>
  <c r="W294" s="1"/>
  <c r="R293"/>
  <c r="V293" s="1"/>
  <c r="W293" s="1"/>
  <c r="R292"/>
  <c r="V292" s="1"/>
  <c r="W292" s="1"/>
  <c r="R291"/>
  <c r="V291" s="1"/>
  <c r="W291" s="1"/>
  <c r="R290"/>
  <c r="V290" s="1"/>
  <c r="W290" s="1"/>
  <c r="R289"/>
  <c r="V289" s="1"/>
  <c r="W289" s="1"/>
  <c r="R288"/>
  <c r="V288" s="1"/>
  <c r="W288" s="1"/>
  <c r="R287"/>
  <c r="V287" s="1"/>
  <c r="W287" s="1"/>
  <c r="R286"/>
  <c r="V286" s="1"/>
  <c r="W286" s="1"/>
  <c r="R285"/>
  <c r="V285" s="1"/>
  <c r="W285" s="1"/>
  <c r="R284"/>
  <c r="V284" s="1"/>
  <c r="W284" s="1"/>
  <c r="R283"/>
  <c r="V283" s="1"/>
  <c r="W283" s="1"/>
  <c r="R282"/>
  <c r="V282" s="1"/>
  <c r="W282" s="1"/>
  <c r="R281"/>
  <c r="V281" s="1"/>
  <c r="W281" s="1"/>
  <c r="R280"/>
  <c r="V280" s="1"/>
  <c r="W280" s="1"/>
  <c r="R279"/>
  <c r="V279" s="1"/>
  <c r="W279" s="1"/>
  <c r="R278"/>
  <c r="V278" s="1"/>
  <c r="W278" s="1"/>
  <c r="R277"/>
  <c r="V277" s="1"/>
  <c r="W277" s="1"/>
  <c r="R276"/>
  <c r="V276" s="1"/>
  <c r="W276" s="1"/>
  <c r="R275"/>
  <c r="V275" s="1"/>
  <c r="W275" s="1"/>
  <c r="R274"/>
  <c r="V274" s="1"/>
  <c r="W274" s="1"/>
  <c r="R273"/>
  <c r="V273" s="1"/>
  <c r="W273" s="1"/>
  <c r="R272"/>
  <c r="V272" s="1"/>
  <c r="W272" s="1"/>
  <c r="R271"/>
  <c r="V271" s="1"/>
  <c r="W271" s="1"/>
  <c r="R270"/>
  <c r="V270" s="1"/>
  <c r="W270" s="1"/>
  <c r="R269"/>
  <c r="V269" s="1"/>
  <c r="W269" s="1"/>
  <c r="R268"/>
  <c r="V268" s="1"/>
  <c r="W268" s="1"/>
  <c r="R267"/>
  <c r="V267" s="1"/>
  <c r="W267" s="1"/>
  <c r="R266"/>
  <c r="V266" s="1"/>
  <c r="W266" s="1"/>
  <c r="R265"/>
  <c r="V265" s="1"/>
  <c r="W265" s="1"/>
  <c r="R264"/>
  <c r="V264" s="1"/>
  <c r="W264" s="1"/>
  <c r="R263"/>
  <c r="V263" s="1"/>
  <c r="W263" s="1"/>
  <c r="R262"/>
  <c r="V262" s="1"/>
  <c r="W262" s="1"/>
  <c r="R261"/>
  <c r="V261" s="1"/>
  <c r="W261" s="1"/>
  <c r="R260"/>
  <c r="V260" s="1"/>
  <c r="W260" s="1"/>
  <c r="R259"/>
  <c r="V259" s="1"/>
  <c r="W259" s="1"/>
  <c r="R257"/>
  <c r="V257" s="1"/>
  <c r="W257" s="1"/>
  <c r="R258"/>
  <c r="V258" s="1"/>
  <c r="W258" s="1"/>
  <c r="R256"/>
  <c r="V256" s="1"/>
  <c r="W256" s="1"/>
  <c r="R255"/>
  <c r="V255" s="1"/>
  <c r="W255" s="1"/>
  <c r="R254"/>
  <c r="V254" s="1"/>
  <c r="W254" s="1"/>
  <c r="R253"/>
  <c r="V253" s="1"/>
  <c r="W253" s="1"/>
  <c r="R252"/>
  <c r="V252" s="1"/>
  <c r="W252" s="1"/>
  <c r="R251"/>
  <c r="V251" s="1"/>
  <c r="W251" s="1"/>
  <c r="R250"/>
  <c r="V250" s="1"/>
  <c r="W250" s="1"/>
  <c r="R249"/>
  <c r="V249" s="1"/>
  <c r="W249" s="1"/>
  <c r="R248"/>
  <c r="V248" s="1"/>
  <c r="W248" s="1"/>
  <c r="R247"/>
  <c r="V247" s="1"/>
  <c r="W247" s="1"/>
  <c r="R246"/>
  <c r="V246" s="1"/>
  <c r="W246" s="1"/>
  <c r="R245"/>
  <c r="V245" s="1"/>
  <c r="W245" s="1"/>
  <c r="R244"/>
  <c r="V244" s="1"/>
  <c r="W244" s="1"/>
  <c r="R243"/>
  <c r="V243" s="1"/>
  <c r="W243" s="1"/>
  <c r="R242"/>
  <c r="V242" s="1"/>
  <c r="W242" s="1"/>
  <c r="R241"/>
  <c r="V241" s="1"/>
  <c r="W241" s="1"/>
  <c r="R240"/>
  <c r="V240" s="1"/>
  <c r="W240" s="1"/>
  <c r="R239"/>
  <c r="V239" s="1"/>
  <c r="W239" s="1"/>
  <c r="R238"/>
  <c r="V238" s="1"/>
  <c r="W238" s="1"/>
  <c r="R237"/>
  <c r="V237" s="1"/>
  <c r="W237" s="1"/>
  <c r="R236"/>
  <c r="V236" s="1"/>
  <c r="W236" s="1"/>
  <c r="R235"/>
  <c r="V235" s="1"/>
  <c r="W235" s="1"/>
  <c r="R234"/>
  <c r="V234" s="1"/>
  <c r="W234" s="1"/>
  <c r="R233"/>
  <c r="V233" s="1"/>
  <c r="W233" s="1"/>
  <c r="R232"/>
  <c r="V232" s="1"/>
  <c r="W232" s="1"/>
  <c r="R231"/>
  <c r="V231" s="1"/>
  <c r="W231" s="1"/>
  <c r="R230"/>
  <c r="V230" s="1"/>
  <c r="W230" s="1"/>
  <c r="R229"/>
  <c r="V229" s="1"/>
  <c r="W229" s="1"/>
  <c r="R228"/>
  <c r="V228" s="1"/>
  <c r="W228" s="1"/>
  <c r="R227"/>
  <c r="V227" s="1"/>
  <c r="W227" s="1"/>
  <c r="R226"/>
  <c r="V226" s="1"/>
  <c r="W226" s="1"/>
  <c r="R225"/>
  <c r="V225" s="1"/>
  <c r="W225" s="1"/>
  <c r="R224"/>
  <c r="V224" s="1"/>
  <c r="W224" s="1"/>
  <c r="R223"/>
  <c r="V223" s="1"/>
  <c r="W223" s="1"/>
  <c r="R222"/>
  <c r="V222" s="1"/>
  <c r="W222" s="1"/>
  <c r="R221"/>
  <c r="V221" s="1"/>
  <c r="W221" s="1"/>
  <c r="R220"/>
  <c r="V220" s="1"/>
  <c r="W220" s="1"/>
  <c r="R219"/>
  <c r="V219" s="1"/>
  <c r="W219" s="1"/>
  <c r="R218"/>
  <c r="V218" s="1"/>
  <c r="W218" s="1"/>
  <c r="R217"/>
  <c r="V217" s="1"/>
  <c r="W217" s="1"/>
  <c r="R216"/>
  <c r="V216" s="1"/>
  <c r="W216" s="1"/>
  <c r="R215"/>
  <c r="V215" s="1"/>
  <c r="W215" s="1"/>
  <c r="R214"/>
  <c r="V214" s="1"/>
  <c r="W214" s="1"/>
  <c r="R213"/>
  <c r="V213" s="1"/>
  <c r="W213" s="1"/>
  <c r="R212"/>
  <c r="V212" s="1"/>
  <c r="W212" s="1"/>
  <c r="R211"/>
  <c r="V211" s="1"/>
  <c r="W211" s="1"/>
  <c r="R210"/>
  <c r="V210" s="1"/>
  <c r="W210" s="1"/>
  <c r="R209"/>
  <c r="V209" s="1"/>
  <c r="W209" s="1"/>
  <c r="R208"/>
  <c r="V208" s="1"/>
  <c r="W208" s="1"/>
  <c r="R207"/>
  <c r="V207" s="1"/>
  <c r="W207" s="1"/>
  <c r="R206"/>
  <c r="V206" s="1"/>
  <c r="W206" s="1"/>
  <c r="R205"/>
  <c r="V205" s="1"/>
  <c r="W205" s="1"/>
  <c r="R204"/>
  <c r="V204" s="1"/>
  <c r="W204" s="1"/>
  <c r="R203"/>
  <c r="V203" s="1"/>
  <c r="W203" s="1"/>
  <c r="R202"/>
  <c r="V202" s="1"/>
  <c r="W202" s="1"/>
  <c r="R201"/>
  <c r="V201" s="1"/>
  <c r="W201" s="1"/>
  <c r="R200"/>
  <c r="V200" s="1"/>
  <c r="W200" s="1"/>
  <c r="R199"/>
  <c r="V199" s="1"/>
  <c r="W199" s="1"/>
  <c r="R198"/>
  <c r="V198" s="1"/>
  <c r="W198" s="1"/>
  <c r="R197"/>
  <c r="V197" s="1"/>
  <c r="W197" s="1"/>
  <c r="R196"/>
  <c r="V196" s="1"/>
  <c r="W196" s="1"/>
  <c r="R195"/>
  <c r="V195" s="1"/>
  <c r="W195" s="1"/>
  <c r="R194"/>
  <c r="V194" s="1"/>
  <c r="W194" s="1"/>
  <c r="R193"/>
  <c r="V193" s="1"/>
  <c r="W193" s="1"/>
  <c r="R192"/>
  <c r="V192" s="1"/>
  <c r="W192" s="1"/>
  <c r="R191"/>
  <c r="V191" s="1"/>
  <c r="W191" s="1"/>
  <c r="R190"/>
  <c r="V190" s="1"/>
  <c r="W190" s="1"/>
  <c r="R189"/>
  <c r="V189" s="1"/>
  <c r="W189" s="1"/>
  <c r="R188"/>
  <c r="V188" s="1"/>
  <c r="W188" s="1"/>
  <c r="R187"/>
  <c r="V187" s="1"/>
  <c r="W187" s="1"/>
  <c r="R186"/>
  <c r="V186" s="1"/>
  <c r="W186" s="1"/>
  <c r="R185"/>
  <c r="V185" s="1"/>
  <c r="W185" s="1"/>
  <c r="R184"/>
  <c r="V184" s="1"/>
  <c r="W184" s="1"/>
  <c r="R183"/>
  <c r="V183" s="1"/>
  <c r="W183" s="1"/>
  <c r="R182"/>
  <c r="V182" s="1"/>
  <c r="W182" s="1"/>
  <c r="R181"/>
  <c r="V181" s="1"/>
  <c r="W181" s="1"/>
  <c r="R180"/>
  <c r="V180" s="1"/>
  <c r="W180" s="1"/>
  <c r="R179"/>
  <c r="V179" s="1"/>
  <c r="W179" s="1"/>
  <c r="R178"/>
  <c r="V178" s="1"/>
  <c r="W178" s="1"/>
  <c r="R177"/>
  <c r="V177" s="1"/>
  <c r="W177" s="1"/>
  <c r="R176"/>
  <c r="V176" s="1"/>
  <c r="W176" s="1"/>
  <c r="R175"/>
  <c r="V175" s="1"/>
  <c r="W175" s="1"/>
  <c r="R174"/>
  <c r="V174" s="1"/>
  <c r="W174" s="1"/>
  <c r="R173"/>
  <c r="V173" s="1"/>
  <c r="W173" s="1"/>
  <c r="R172"/>
  <c r="V172" s="1"/>
  <c r="W172" s="1"/>
  <c r="R171"/>
  <c r="V171" s="1"/>
  <c r="W171" s="1"/>
  <c r="R170"/>
  <c r="V170" s="1"/>
  <c r="W170" s="1"/>
  <c r="R169"/>
  <c r="V169" s="1"/>
  <c r="W169" s="1"/>
  <c r="R168"/>
  <c r="V168" s="1"/>
  <c r="W168" s="1"/>
  <c r="R167"/>
  <c r="V167" s="1"/>
  <c r="W167" s="1"/>
  <c r="R166"/>
  <c r="V166" s="1"/>
  <c r="W166" s="1"/>
  <c r="R165"/>
  <c r="V165" s="1"/>
  <c r="W165" s="1"/>
  <c r="R164"/>
  <c r="V164" s="1"/>
  <c r="W164" s="1"/>
  <c r="R163"/>
  <c r="V163" s="1"/>
  <c r="W163" s="1"/>
  <c r="R162"/>
  <c r="V162" s="1"/>
  <c r="W162" s="1"/>
  <c r="R161"/>
  <c r="V161" s="1"/>
  <c r="W161" s="1"/>
  <c r="R160"/>
  <c r="V160" s="1"/>
  <c r="W160" s="1"/>
  <c r="R159"/>
  <c r="V159" s="1"/>
  <c r="W159" s="1"/>
  <c r="R158"/>
  <c r="V158" s="1"/>
  <c r="W158" s="1"/>
  <c r="R157"/>
  <c r="V157" s="1"/>
  <c r="W157" s="1"/>
  <c r="R156"/>
  <c r="V156" s="1"/>
  <c r="W156" s="1"/>
  <c r="R155"/>
  <c r="V155" s="1"/>
  <c r="W155" s="1"/>
  <c r="R154"/>
  <c r="V154" s="1"/>
  <c r="W154" s="1"/>
  <c r="R153"/>
  <c r="V153" s="1"/>
  <c r="W153" s="1"/>
  <c r="R152"/>
  <c r="V152" s="1"/>
  <c r="W152" s="1"/>
  <c r="R151"/>
  <c r="V151" s="1"/>
  <c r="W151" s="1"/>
  <c r="R150"/>
  <c r="V150" s="1"/>
  <c r="W150" s="1"/>
  <c r="R149"/>
  <c r="V149" s="1"/>
  <c r="W149" s="1"/>
  <c r="R148"/>
  <c r="V148" s="1"/>
  <c r="W148" s="1"/>
  <c r="R147"/>
  <c r="V147" s="1"/>
  <c r="W147" s="1"/>
  <c r="R146"/>
  <c r="V146" s="1"/>
  <c r="W146" s="1"/>
  <c r="R145"/>
  <c r="V145" s="1"/>
  <c r="W145" s="1"/>
  <c r="R144"/>
  <c r="V144" s="1"/>
  <c r="W144" s="1"/>
  <c r="R143"/>
  <c r="V143" s="1"/>
  <c r="W143" s="1"/>
  <c r="R142"/>
  <c r="V142" s="1"/>
  <c r="W142" s="1"/>
  <c r="R141"/>
  <c r="V141" s="1"/>
  <c r="W141" s="1"/>
  <c r="R140"/>
  <c r="V140" s="1"/>
  <c r="W140" s="1"/>
  <c r="R139"/>
  <c r="V139" s="1"/>
  <c r="W139" s="1"/>
  <c r="R138"/>
  <c r="V138" s="1"/>
  <c r="W138" s="1"/>
  <c r="R137"/>
  <c r="V137" s="1"/>
  <c r="W137" s="1"/>
  <c r="R136"/>
  <c r="V136" s="1"/>
  <c r="W136" s="1"/>
  <c r="R135"/>
  <c r="V135" s="1"/>
  <c r="W135" s="1"/>
  <c r="R134"/>
  <c r="V134" s="1"/>
  <c r="W134" s="1"/>
  <c r="R133"/>
  <c r="V133" s="1"/>
  <c r="W133" s="1"/>
  <c r="R132"/>
  <c r="V132" s="1"/>
  <c r="W132" s="1"/>
  <c r="R131"/>
  <c r="V131" s="1"/>
  <c r="W131" s="1"/>
  <c r="R130"/>
  <c r="V130" s="1"/>
  <c r="W130" s="1"/>
  <c r="R129"/>
  <c r="V129" s="1"/>
  <c r="W129" s="1"/>
  <c r="R128"/>
  <c r="V128" s="1"/>
  <c r="W128" s="1"/>
  <c r="R127"/>
  <c r="V127" s="1"/>
  <c r="W127" s="1"/>
  <c r="R126"/>
  <c r="V126" s="1"/>
  <c r="W126" s="1"/>
  <c r="R125"/>
  <c r="V125" s="1"/>
  <c r="W125" s="1"/>
  <c r="R124"/>
  <c r="V124" s="1"/>
  <c r="W124" s="1"/>
  <c r="R123"/>
  <c r="V123" s="1"/>
  <c r="W123" s="1"/>
  <c r="R122"/>
  <c r="V122" s="1"/>
  <c r="W122" s="1"/>
  <c r="R121"/>
  <c r="V121" s="1"/>
  <c r="W121" s="1"/>
  <c r="R120"/>
  <c r="V120" s="1"/>
  <c r="W120" s="1"/>
  <c r="R119"/>
  <c r="V119" s="1"/>
  <c r="W119" s="1"/>
  <c r="R118"/>
  <c r="V118" s="1"/>
  <c r="W118" s="1"/>
  <c r="R117"/>
  <c r="V117" s="1"/>
  <c r="W117" s="1"/>
  <c r="R116"/>
  <c r="V116" s="1"/>
  <c r="W116" s="1"/>
  <c r="R115"/>
  <c r="V115" s="1"/>
  <c r="W115" s="1"/>
  <c r="R114"/>
  <c r="V114" s="1"/>
  <c r="W114" s="1"/>
  <c r="R113"/>
  <c r="V113" s="1"/>
  <c r="W113" s="1"/>
  <c r="R112"/>
  <c r="V112" s="1"/>
  <c r="W112" s="1"/>
  <c r="R111"/>
  <c r="V111" s="1"/>
  <c r="W111" s="1"/>
  <c r="R110"/>
  <c r="V110" s="1"/>
  <c r="W110" s="1"/>
  <c r="R109"/>
  <c r="V109" s="1"/>
  <c r="W109" s="1"/>
  <c r="R108"/>
  <c r="V108" s="1"/>
  <c r="W108" s="1"/>
  <c r="R107"/>
  <c r="V107" s="1"/>
  <c r="W107" s="1"/>
  <c r="R106"/>
  <c r="V106" s="1"/>
  <c r="W106" s="1"/>
  <c r="R105"/>
  <c r="V105" s="1"/>
  <c r="W105" s="1"/>
  <c r="R104"/>
  <c r="V104" s="1"/>
  <c r="W104" s="1"/>
  <c r="R103"/>
  <c r="V103" s="1"/>
  <c r="W103" s="1"/>
  <c r="R102"/>
  <c r="V102" s="1"/>
  <c r="W102" s="1"/>
  <c r="R101"/>
  <c r="V101" s="1"/>
  <c r="W101" s="1"/>
  <c r="R100"/>
  <c r="V100" s="1"/>
  <c r="W100" s="1"/>
  <c r="R99"/>
  <c r="V99" s="1"/>
  <c r="W99" s="1"/>
  <c r="R98"/>
  <c r="V98" s="1"/>
  <c r="W98" s="1"/>
  <c r="R97"/>
  <c r="V97" s="1"/>
  <c r="W97" s="1"/>
  <c r="R96"/>
  <c r="V96" s="1"/>
  <c r="W96" s="1"/>
  <c r="R95"/>
  <c r="V95" s="1"/>
  <c r="W95" s="1"/>
  <c r="R94"/>
  <c r="V94" s="1"/>
  <c r="W94" s="1"/>
  <c r="R93"/>
  <c r="V93" s="1"/>
  <c r="W93" s="1"/>
  <c r="R92"/>
  <c r="V92" s="1"/>
  <c r="W92" s="1"/>
  <c r="R91"/>
  <c r="V91" s="1"/>
  <c r="W91" s="1"/>
  <c r="R90"/>
  <c r="V90" s="1"/>
  <c r="W90" s="1"/>
  <c r="R89"/>
  <c r="V89" s="1"/>
  <c r="W89" s="1"/>
  <c r="R88"/>
  <c r="V88" s="1"/>
  <c r="W88" s="1"/>
  <c r="R87"/>
  <c r="V87" s="1"/>
  <c r="W87" s="1"/>
  <c r="R86"/>
  <c r="V86" s="1"/>
  <c r="W86" s="1"/>
  <c r="R85"/>
  <c r="V85" s="1"/>
  <c r="W85" s="1"/>
  <c r="R84"/>
  <c r="V84" s="1"/>
  <c r="W84" s="1"/>
  <c r="R83"/>
  <c r="V83" s="1"/>
  <c r="W83" s="1"/>
  <c r="R82"/>
  <c r="V82" s="1"/>
  <c r="W82" s="1"/>
  <c r="R81"/>
  <c r="V81" s="1"/>
  <c r="W81" s="1"/>
  <c r="R80"/>
  <c r="V80" s="1"/>
  <c r="W80" s="1"/>
  <c r="R79"/>
  <c r="V79" s="1"/>
  <c r="W79" s="1"/>
  <c r="R78"/>
  <c r="V78" s="1"/>
  <c r="W78" s="1"/>
  <c r="R77"/>
  <c r="V77" s="1"/>
  <c r="W77" s="1"/>
  <c r="R76"/>
  <c r="V76" s="1"/>
  <c r="W76" s="1"/>
  <c r="R75"/>
  <c r="V75" s="1"/>
  <c r="W75" s="1"/>
  <c r="R74"/>
  <c r="V74" s="1"/>
  <c r="W74" s="1"/>
  <c r="R73"/>
  <c r="V73" s="1"/>
  <c r="W73" s="1"/>
  <c r="R72"/>
  <c r="V72" s="1"/>
  <c r="W72" s="1"/>
  <c r="R71"/>
  <c r="V71" s="1"/>
  <c r="W71" s="1"/>
  <c r="R70"/>
  <c r="V70" s="1"/>
  <c r="W70" s="1"/>
  <c r="R69"/>
  <c r="V69" s="1"/>
  <c r="W69" s="1"/>
  <c r="R68"/>
  <c r="V68" s="1"/>
  <c r="W68" s="1"/>
  <c r="R67"/>
  <c r="V67" s="1"/>
  <c r="W67" s="1"/>
  <c r="R66"/>
  <c r="V66" s="1"/>
  <c r="W66" s="1"/>
  <c r="R65"/>
  <c r="V65" s="1"/>
  <c r="W65" s="1"/>
  <c r="R64"/>
  <c r="V64" s="1"/>
  <c r="W64" s="1"/>
  <c r="R63"/>
  <c r="V63" s="1"/>
  <c r="W63" s="1"/>
  <c r="R62"/>
  <c r="V62" s="1"/>
  <c r="W62" s="1"/>
  <c r="R61"/>
  <c r="V61" s="1"/>
  <c r="W61" s="1"/>
  <c r="R60"/>
  <c r="V60" s="1"/>
  <c r="W60" s="1"/>
  <c r="R59"/>
  <c r="V59" s="1"/>
  <c r="W59" s="1"/>
  <c r="R58"/>
  <c r="V58" s="1"/>
  <c r="W58" s="1"/>
  <c r="R57"/>
  <c r="V57" s="1"/>
  <c r="W57" s="1"/>
  <c r="R56"/>
  <c r="V56" s="1"/>
  <c r="W56" s="1"/>
  <c r="R55"/>
  <c r="V55" s="1"/>
  <c r="W55" s="1"/>
  <c r="R54"/>
  <c r="V54" s="1"/>
  <c r="W54" s="1"/>
  <c r="R53"/>
  <c r="V53" s="1"/>
  <c r="W53" s="1"/>
  <c r="R52"/>
  <c r="V52" s="1"/>
  <c r="W52" s="1"/>
  <c r="R51"/>
  <c r="V51" s="1"/>
  <c r="W51" s="1"/>
  <c r="R50"/>
  <c r="V50" s="1"/>
  <c r="W50" s="1"/>
  <c r="R49"/>
  <c r="V49" s="1"/>
  <c r="W49" s="1"/>
  <c r="R48"/>
  <c r="V48" s="1"/>
  <c r="W48" s="1"/>
  <c r="R47"/>
  <c r="V47" s="1"/>
  <c r="W47" s="1"/>
  <c r="R46"/>
  <c r="V46" s="1"/>
  <c r="W46" s="1"/>
  <c r="R45"/>
  <c r="V45" s="1"/>
  <c r="W45" s="1"/>
  <c r="R44"/>
  <c r="V44" s="1"/>
  <c r="W44" s="1"/>
  <c r="R43"/>
  <c r="V43" s="1"/>
  <c r="W43" s="1"/>
  <c r="R42"/>
  <c r="V42" s="1"/>
  <c r="W42" s="1"/>
  <c r="R41"/>
  <c r="V41" s="1"/>
  <c r="W41" s="1"/>
  <c r="R40"/>
  <c r="V40" s="1"/>
  <c r="W40" s="1"/>
  <c r="R39"/>
  <c r="V39" s="1"/>
  <c r="W39" s="1"/>
  <c r="R38"/>
  <c r="V38" s="1"/>
  <c r="W38" s="1"/>
  <c r="R37"/>
  <c r="V37" s="1"/>
  <c r="W37" s="1"/>
  <c r="R36"/>
  <c r="V36" s="1"/>
  <c r="W36" s="1"/>
  <c r="R35"/>
  <c r="V35" s="1"/>
  <c r="W35" s="1"/>
  <c r="R34"/>
  <c r="V34" s="1"/>
  <c r="W34" s="1"/>
  <c r="R33"/>
  <c r="V33" s="1"/>
  <c r="W33" s="1"/>
  <c r="R32"/>
  <c r="V32" s="1"/>
  <c r="W32" s="1"/>
  <c r="R31"/>
  <c r="V31" s="1"/>
  <c r="W31" s="1"/>
  <c r="R30"/>
  <c r="V30" s="1"/>
  <c r="W30" s="1"/>
  <c r="R29"/>
  <c r="V29" s="1"/>
  <c r="W29" s="1"/>
  <c r="R28"/>
  <c r="V28" s="1"/>
  <c r="W28" s="1"/>
  <c r="R27"/>
  <c r="V27" s="1"/>
  <c r="W27" s="1"/>
  <c r="R26"/>
  <c r="V26" s="1"/>
  <c r="W26" s="1"/>
  <c r="R25"/>
  <c r="V25" s="1"/>
  <c r="W25" s="1"/>
  <c r="R24"/>
  <c r="V24" s="1"/>
  <c r="W24" s="1"/>
  <c r="R23"/>
  <c r="V23" s="1"/>
  <c r="W23" s="1"/>
  <c r="R22"/>
  <c r="V22" s="1"/>
  <c r="W22" s="1"/>
  <c r="R21"/>
  <c r="V21" s="1"/>
  <c r="W21" s="1"/>
  <c r="R20"/>
  <c r="V20" s="1"/>
  <c r="W20" s="1"/>
  <c r="R19"/>
  <c r="V19" s="1"/>
  <c r="W19" s="1"/>
  <c r="R18"/>
  <c r="V18" s="1"/>
  <c r="W18" s="1"/>
  <c r="R17"/>
  <c r="V17" s="1"/>
  <c r="W17" s="1"/>
  <c r="R16"/>
  <c r="V16" s="1"/>
  <c r="W16" s="1"/>
  <c r="R15"/>
  <c r="V15" s="1"/>
  <c r="W15" s="1"/>
  <c r="R14"/>
  <c r="V14" s="1"/>
  <c r="W14" s="1"/>
  <c r="R13"/>
  <c r="V13" s="1"/>
  <c r="W13" s="1"/>
  <c r="R12"/>
  <c r="V12" s="1"/>
  <c r="W12" s="1"/>
  <c r="R11"/>
  <c r="V11" s="1"/>
  <c r="W11" s="1"/>
  <c r="R10"/>
  <c r="V10" s="1"/>
  <c r="W10" s="1"/>
  <c r="R9"/>
  <c r="V9" s="1"/>
  <c r="W9" s="1"/>
  <c r="R8"/>
  <c r="V8" s="1"/>
  <c r="W8" s="1"/>
  <c r="R7"/>
  <c r="V7" s="1"/>
  <c r="W7" s="1"/>
  <c r="R6"/>
  <c r="V6" s="1"/>
  <c r="W6" s="1"/>
  <c r="R5"/>
  <c r="V5" s="1"/>
  <c r="W5" s="1"/>
  <c r="R4"/>
  <c r="V4" s="1"/>
  <c r="W4" s="1"/>
  <c r="BO7"/>
  <c r="BR7" s="1"/>
  <c r="U2"/>
  <c r="T2"/>
  <c r="R2"/>
  <c r="Q2"/>
  <c r="BO6"/>
  <c r="BR6" s="1"/>
  <c r="BP10" l="1"/>
  <c r="BQ9"/>
  <c r="BO9" s="1"/>
  <c r="V2"/>
  <c r="W2" s="1"/>
  <c r="AA999"/>
  <c r="AA998"/>
  <c r="AA997"/>
  <c r="AA996"/>
  <c r="AA995"/>
  <c r="AA994"/>
  <c r="AA993"/>
  <c r="AA992"/>
  <c r="AA991"/>
  <c r="AA990"/>
  <c r="AA989"/>
  <c r="AA988"/>
  <c r="AA987"/>
  <c r="AA986"/>
  <c r="AA985"/>
  <c r="AA984"/>
  <c r="AA983"/>
  <c r="AA982"/>
  <c r="AA981"/>
  <c r="AA980"/>
  <c r="AA979"/>
  <c r="AA978"/>
  <c r="AA977"/>
  <c r="AA976"/>
  <c r="AA975"/>
  <c r="AA974"/>
  <c r="AA973"/>
  <c r="AA972"/>
  <c r="AA971"/>
  <c r="AA970"/>
  <c r="AA969"/>
  <c r="AA968"/>
  <c r="AA967"/>
  <c r="AA966"/>
  <c r="AA965"/>
  <c r="AA964"/>
  <c r="AA963"/>
  <c r="AA962"/>
  <c r="AA961"/>
  <c r="AA960"/>
  <c r="AA959"/>
  <c r="AA958"/>
  <c r="AA957"/>
  <c r="AA956"/>
  <c r="AA955"/>
  <c r="AA954"/>
  <c r="AA953"/>
  <c r="AA952"/>
  <c r="AA951"/>
  <c r="AA950"/>
  <c r="AA949"/>
  <c r="AA948"/>
  <c r="AA947"/>
  <c r="AA946"/>
  <c r="AA945"/>
  <c r="AA944"/>
  <c r="AA943"/>
  <c r="AA942"/>
  <c r="AA941"/>
  <c r="AA940"/>
  <c r="AA939"/>
  <c r="AA938"/>
  <c r="AA937"/>
  <c r="AA936"/>
  <c r="AA935"/>
  <c r="AA934"/>
  <c r="AA933"/>
  <c r="AA932"/>
  <c r="AA931"/>
  <c r="AA930"/>
  <c r="AA929"/>
  <c r="AA928"/>
  <c r="AA927"/>
  <c r="AA926"/>
  <c r="AA925"/>
  <c r="AA924"/>
  <c r="AA923"/>
  <c r="AA922"/>
  <c r="AA921"/>
  <c r="AA920"/>
  <c r="AA919"/>
  <c r="AA918"/>
  <c r="AA917"/>
  <c r="AA916"/>
  <c r="AA915"/>
  <c r="AA914"/>
  <c r="AA913"/>
  <c r="AA912"/>
  <c r="AA911"/>
  <c r="AA910"/>
  <c r="AA909"/>
  <c r="AA908"/>
  <c r="AA907"/>
  <c r="AA906"/>
  <c r="AA905"/>
  <c r="AA904"/>
  <c r="AA903"/>
  <c r="AA902"/>
  <c r="AA901"/>
  <c r="AA900"/>
  <c r="AA899"/>
  <c r="AA898"/>
  <c r="AA897"/>
  <c r="AA896"/>
  <c r="AA895"/>
  <c r="AA894"/>
  <c r="AA893"/>
  <c r="AA892"/>
  <c r="AA891"/>
  <c r="AA890"/>
  <c r="AA889"/>
  <c r="AA888"/>
  <c r="AA887"/>
  <c r="AA886"/>
  <c r="AA885"/>
  <c r="AA884"/>
  <c r="AA883"/>
  <c r="AA882"/>
  <c r="AA881"/>
  <c r="AA880"/>
  <c r="AA879"/>
  <c r="AA878"/>
  <c r="AA877"/>
  <c r="AA876"/>
  <c r="AA875"/>
  <c r="AA874"/>
  <c r="AA873"/>
  <c r="AA872"/>
  <c r="AA871"/>
  <c r="AA870"/>
  <c r="AA869"/>
  <c r="AA868"/>
  <c r="AA867"/>
  <c r="AA866"/>
  <c r="AA865"/>
  <c r="AA864"/>
  <c r="AA863"/>
  <c r="AA862"/>
  <c r="AA861"/>
  <c r="AA860"/>
  <c r="AA859"/>
  <c r="AA858"/>
  <c r="AA857"/>
  <c r="AA856"/>
  <c r="AA855"/>
  <c r="AA854"/>
  <c r="AA853"/>
  <c r="AA852"/>
  <c r="AA851"/>
  <c r="AA850"/>
  <c r="AA849"/>
  <c r="AA848"/>
  <c r="AA847"/>
  <c r="AA846"/>
  <c r="AA845"/>
  <c r="AA844"/>
  <c r="AA843"/>
  <c r="AA842"/>
  <c r="AA841"/>
  <c r="AA840"/>
  <c r="AA839"/>
  <c r="AA838"/>
  <c r="AA837"/>
  <c r="AA836"/>
  <c r="AA835"/>
  <c r="AA834"/>
  <c r="AA833"/>
  <c r="AA832"/>
  <c r="AA831"/>
  <c r="AA830"/>
  <c r="AA829"/>
  <c r="AA828"/>
  <c r="AA827"/>
  <c r="AA826"/>
  <c r="AA825"/>
  <c r="AA824"/>
  <c r="AA823"/>
  <c r="AA822"/>
  <c r="AA821"/>
  <c r="AA820"/>
  <c r="AA819"/>
  <c r="AA818"/>
  <c r="AA817"/>
  <c r="AA816"/>
  <c r="AA815"/>
  <c r="AA814"/>
  <c r="AA813"/>
  <c r="AA812"/>
  <c r="AA811"/>
  <c r="AA810"/>
  <c r="AA809"/>
  <c r="AA808"/>
  <c r="AA807"/>
  <c r="AA806"/>
  <c r="AA805"/>
  <c r="AA804"/>
  <c r="AA803"/>
  <c r="AA802"/>
  <c r="AA801"/>
  <c r="AA800"/>
  <c r="AA799"/>
  <c r="AA798"/>
  <c r="AA797"/>
  <c r="AA796"/>
  <c r="AA795"/>
  <c r="AA794"/>
  <c r="AA793"/>
  <c r="AA792"/>
  <c r="AA791"/>
  <c r="AA790"/>
  <c r="AA789"/>
  <c r="AA788"/>
  <c r="AA787"/>
  <c r="AA786"/>
  <c r="AA785"/>
  <c r="AA784"/>
  <c r="AA783"/>
  <c r="AA782"/>
  <c r="AA781"/>
  <c r="AA780"/>
  <c r="AA779"/>
  <c r="AA778"/>
  <c r="AA777"/>
  <c r="AA776"/>
  <c r="AA775"/>
  <c r="AA774"/>
  <c r="AA773"/>
  <c r="AA772"/>
  <c r="AA771"/>
  <c r="AA770"/>
  <c r="AA769"/>
  <c r="AA768"/>
  <c r="AA767"/>
  <c r="AA766"/>
  <c r="AA765"/>
  <c r="AA764"/>
  <c r="AA763"/>
  <c r="AA762"/>
  <c r="AA761"/>
  <c r="AA760"/>
  <c r="AA759"/>
  <c r="AA758"/>
  <c r="AA757"/>
  <c r="AA756"/>
  <c r="AA755"/>
  <c r="AA754"/>
  <c r="AA753"/>
  <c r="AA752"/>
  <c r="AA751"/>
  <c r="AA750"/>
  <c r="AA749"/>
  <c r="AA748"/>
  <c r="AA747"/>
  <c r="AA746"/>
  <c r="AA745"/>
  <c r="AA744"/>
  <c r="AA743"/>
  <c r="AA742"/>
  <c r="AA741"/>
  <c r="AA740"/>
  <c r="AA739"/>
  <c r="AA738"/>
  <c r="AA737"/>
  <c r="AA736"/>
  <c r="AA735"/>
  <c r="AA734"/>
  <c r="AA733"/>
  <c r="AA732"/>
  <c r="AA731"/>
  <c r="AA730"/>
  <c r="AA729"/>
  <c r="AA728"/>
  <c r="AA727"/>
  <c r="AA726"/>
  <c r="AA725"/>
  <c r="AA724"/>
  <c r="AA723"/>
  <c r="AA722"/>
  <c r="AA721"/>
  <c r="AA720"/>
  <c r="AA719"/>
  <c r="AA718"/>
  <c r="AA717"/>
  <c r="AA716"/>
  <c r="AA715"/>
  <c r="AA714"/>
  <c r="AA713"/>
  <c r="AA712"/>
  <c r="AA711"/>
  <c r="AA710"/>
  <c r="AA709"/>
  <c r="AA708"/>
  <c r="AA707"/>
  <c r="AA706"/>
  <c r="AA705"/>
  <c r="AA704"/>
  <c r="AA703"/>
  <c r="AA702"/>
  <c r="AA701"/>
  <c r="AA700"/>
  <c r="AA699"/>
  <c r="AA698"/>
  <c r="AA697"/>
  <c r="AA696"/>
  <c r="AA695"/>
  <c r="AA694"/>
  <c r="AA693"/>
  <c r="AA692"/>
  <c r="AA691"/>
  <c r="AA690"/>
  <c r="AA689"/>
  <c r="AA688"/>
  <c r="AA687"/>
  <c r="AA686"/>
  <c r="AA685"/>
  <c r="AA684"/>
  <c r="AA683"/>
  <c r="AA682"/>
  <c r="AA681"/>
  <c r="AA680"/>
  <c r="AA679"/>
  <c r="AA678"/>
  <c r="AA677"/>
  <c r="AA676"/>
  <c r="AA675"/>
  <c r="AA674"/>
  <c r="AA673"/>
  <c r="AA672"/>
  <c r="AA671"/>
  <c r="AA670"/>
  <c r="AA669"/>
  <c r="AA668"/>
  <c r="AA667"/>
  <c r="AA666"/>
  <c r="AA665"/>
  <c r="AA664"/>
  <c r="AA663"/>
  <c r="AA662"/>
  <c r="AA661"/>
  <c r="AA660"/>
  <c r="AA659"/>
  <c r="AA658"/>
  <c r="AA657"/>
  <c r="AA656"/>
  <c r="AA655"/>
  <c r="AA654"/>
  <c r="AA653"/>
  <c r="AA652"/>
  <c r="AA651"/>
  <c r="AA650"/>
  <c r="AA649"/>
  <c r="AA648"/>
  <c r="AA647"/>
  <c r="AA646"/>
  <c r="AA645"/>
  <c r="AA644"/>
  <c r="AA643"/>
  <c r="AA642"/>
  <c r="AA641"/>
  <c r="AA640"/>
  <c r="AA639"/>
  <c r="AA638"/>
  <c r="AA637"/>
  <c r="AA636"/>
  <c r="AA635"/>
  <c r="AA634"/>
  <c r="AA633"/>
  <c r="AA632"/>
  <c r="AA631"/>
  <c r="AA630"/>
  <c r="AA629"/>
  <c r="AA628"/>
  <c r="AA627"/>
  <c r="AA626"/>
  <c r="AA625"/>
  <c r="AA624"/>
  <c r="AA623"/>
  <c r="AA622"/>
  <c r="AA621"/>
  <c r="AA620"/>
  <c r="AA619"/>
  <c r="AA618"/>
  <c r="AA617"/>
  <c r="AA616"/>
  <c r="AA615"/>
  <c r="AA614"/>
  <c r="AA613"/>
  <c r="AA612"/>
  <c r="AA611"/>
  <c r="AA610"/>
  <c r="AA609"/>
  <c r="AA608"/>
  <c r="AA607"/>
  <c r="AA606"/>
  <c r="AA605"/>
  <c r="AA604"/>
  <c r="AA603"/>
  <c r="AA602"/>
  <c r="AA601"/>
  <c r="AA600"/>
  <c r="AA599"/>
  <c r="AA598"/>
  <c r="AA597"/>
  <c r="AA596"/>
  <c r="AA595"/>
  <c r="AA594"/>
  <c r="AA593"/>
  <c r="AA592"/>
  <c r="AA591"/>
  <c r="AA590"/>
  <c r="AA589"/>
  <c r="AA588"/>
  <c r="AA587"/>
  <c r="AA586"/>
  <c r="AA585"/>
  <c r="AA584"/>
  <c r="AA583"/>
  <c r="AA582"/>
  <c r="AA581"/>
  <c r="AA580"/>
  <c r="AA579"/>
  <c r="AA578"/>
  <c r="AA577"/>
  <c r="AA576"/>
  <c r="AA575"/>
  <c r="AA574"/>
  <c r="AA573"/>
  <c r="AA572"/>
  <c r="AA571"/>
  <c r="AA570"/>
  <c r="AA569"/>
  <c r="AA568"/>
  <c r="AA567"/>
  <c r="AA566"/>
  <c r="AA565"/>
  <c r="AA564"/>
  <c r="AA563"/>
  <c r="AA562"/>
  <c r="AA561"/>
  <c r="AA560"/>
  <c r="AA559"/>
  <c r="AA558"/>
  <c r="AA557"/>
  <c r="AA556"/>
  <c r="AA555"/>
  <c r="AA554"/>
  <c r="AA553"/>
  <c r="AA552"/>
  <c r="AA551"/>
  <c r="AA550"/>
  <c r="AA549"/>
  <c r="AA548"/>
  <c r="AA547"/>
  <c r="AA546"/>
  <c r="AA545"/>
  <c r="AA544"/>
  <c r="AA543"/>
  <c r="AA542"/>
  <c r="AA541"/>
  <c r="AA540"/>
  <c r="AA539"/>
  <c r="AA538"/>
  <c r="AA537"/>
  <c r="AA536"/>
  <c r="AA535"/>
  <c r="AA534"/>
  <c r="AA533"/>
  <c r="AA532"/>
  <c r="AA531"/>
  <c r="AA530"/>
  <c r="AA529"/>
  <c r="AA528"/>
  <c r="AA527"/>
  <c r="AA526"/>
  <c r="AA525"/>
  <c r="AA524"/>
  <c r="AA523"/>
  <c r="AA522"/>
  <c r="AA521"/>
  <c r="AA520"/>
  <c r="AA519"/>
  <c r="AA518"/>
  <c r="AA517"/>
  <c r="AA516"/>
  <c r="AA515"/>
  <c r="AA514"/>
  <c r="AA513"/>
  <c r="AA512"/>
  <c r="AA511"/>
  <c r="AA510"/>
  <c r="AA509"/>
  <c r="AA508"/>
  <c r="AA507"/>
  <c r="AA506"/>
  <c r="AA505"/>
  <c r="AA504"/>
  <c r="AA503"/>
  <c r="AA502"/>
  <c r="AA501"/>
  <c r="AA500"/>
  <c r="AA499"/>
  <c r="AA498"/>
  <c r="AA497"/>
  <c r="AA496"/>
  <c r="AA495"/>
  <c r="AA494"/>
  <c r="AA493"/>
  <c r="AA492"/>
  <c r="AA491"/>
  <c r="AA490"/>
  <c r="AA489"/>
  <c r="AA488"/>
  <c r="AA487"/>
  <c r="AA486"/>
  <c r="AA485"/>
  <c r="AA484"/>
  <c r="AA483"/>
  <c r="AA482"/>
  <c r="AA481"/>
  <c r="AA480"/>
  <c r="AA479"/>
  <c r="AA478"/>
  <c r="AA477"/>
  <c r="AA476"/>
  <c r="AA475"/>
  <c r="AA474"/>
  <c r="AA473"/>
  <c r="AA472"/>
  <c r="AA471"/>
  <c r="AA470"/>
  <c r="AA469"/>
  <c r="AA468"/>
  <c r="AA467"/>
  <c r="AA466"/>
  <c r="AA465"/>
  <c r="AA464"/>
  <c r="AA463"/>
  <c r="AA462"/>
  <c r="AA461"/>
  <c r="AA460"/>
  <c r="AA459"/>
  <c r="AA458"/>
  <c r="AA457"/>
  <c r="AA456"/>
  <c r="AA455"/>
  <c r="AA454"/>
  <c r="AA453"/>
  <c r="AA452"/>
  <c r="AA451"/>
  <c r="AA450"/>
  <c r="AA449"/>
  <c r="AA448"/>
  <c r="AA447"/>
  <c r="AA446"/>
  <c r="AA445"/>
  <c r="AA444"/>
  <c r="AA443"/>
  <c r="AA442"/>
  <c r="AA441"/>
  <c r="AA440"/>
  <c r="AA439"/>
  <c r="AA438"/>
  <c r="AA437"/>
  <c r="AA436"/>
  <c r="AA435"/>
  <c r="AA434"/>
  <c r="AA433"/>
  <c r="AA432"/>
  <c r="AA431"/>
  <c r="AA430"/>
  <c r="AA429"/>
  <c r="AA428"/>
  <c r="AA427"/>
  <c r="AA426"/>
  <c r="AA425"/>
  <c r="AA424"/>
  <c r="AA423"/>
  <c r="AA422"/>
  <c r="AA421"/>
  <c r="AA420"/>
  <c r="AA419"/>
  <c r="AA418"/>
  <c r="AA417"/>
  <c r="AA416"/>
  <c r="AA415"/>
  <c r="AA414"/>
  <c r="AA413"/>
  <c r="AA412"/>
  <c r="AA411"/>
  <c r="AA410"/>
  <c r="AA409"/>
  <c r="AA408"/>
  <c r="AA407"/>
  <c r="AA406"/>
  <c r="AA405"/>
  <c r="AA404"/>
  <c r="AA403"/>
  <c r="AA402"/>
  <c r="AA401"/>
  <c r="AA400"/>
  <c r="AA399"/>
  <c r="AA398"/>
  <c r="AA397"/>
  <c r="AA396"/>
  <c r="AA395"/>
  <c r="AA394"/>
  <c r="AA393"/>
  <c r="AA392"/>
  <c r="AA391"/>
  <c r="AA390"/>
  <c r="AA389"/>
  <c r="AA388"/>
  <c r="AA387"/>
  <c r="AA386"/>
  <c r="AA385"/>
  <c r="AA384"/>
  <c r="AA383"/>
  <c r="AA382"/>
  <c r="AA381"/>
  <c r="AA38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5"/>
  <c r="AA244"/>
  <c r="AA243"/>
  <c r="AA242"/>
  <c r="AA241"/>
  <c r="AA240"/>
  <c r="AA239"/>
  <c r="AA238"/>
  <c r="AA237"/>
  <c r="AA236"/>
  <c r="AA235"/>
  <c r="AA234"/>
  <c r="AA233"/>
  <c r="AA232"/>
  <c r="AA231"/>
  <c r="AA230"/>
  <c r="AA229"/>
  <c r="AA228"/>
  <c r="AA227"/>
  <c r="AA226"/>
  <c r="AA225"/>
  <c r="AA224"/>
  <c r="AA223"/>
  <c r="AA222"/>
  <c r="AA221"/>
  <c r="AA220"/>
  <c r="AA219"/>
  <c r="AA218"/>
  <c r="AA217"/>
  <c r="AA216"/>
  <c r="AA215"/>
  <c r="AA214"/>
  <c r="AA213"/>
  <c r="AA212"/>
  <c r="AA211"/>
  <c r="AA210"/>
  <c r="AA209"/>
  <c r="AA208"/>
  <c r="AA207"/>
  <c r="AA206"/>
  <c r="AA205"/>
  <c r="AA204"/>
  <c r="AA203"/>
  <c r="AA202"/>
  <c r="AA201"/>
  <c r="AA200"/>
  <c r="AA199"/>
  <c r="AA198"/>
  <c r="AA197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AA3"/>
  <c r="AA2"/>
  <c r="BR8"/>
  <c r="BR5"/>
  <c r="BP11" l="1"/>
  <c r="BQ10"/>
  <c r="BO10" s="1"/>
  <c r="AF995"/>
  <c r="AB979"/>
  <c r="AD971"/>
  <c r="AF963"/>
  <c r="AB947"/>
  <c r="AD939"/>
  <c r="AF931"/>
  <c r="AB915"/>
  <c r="AD907"/>
  <c r="AF899"/>
  <c r="AB883"/>
  <c r="AD875"/>
  <c r="AF867"/>
  <c r="AB851"/>
  <c r="AD843"/>
  <c r="AF835"/>
  <c r="AB819"/>
  <c r="AD811"/>
  <c r="AF803"/>
  <c r="AB787"/>
  <c r="AD779"/>
  <c r="AF771"/>
  <c r="AB755"/>
  <c r="AD747"/>
  <c r="AF739"/>
  <c r="AB723"/>
  <c r="AD715"/>
  <c r="AF707"/>
  <c r="AB691"/>
  <c r="AD683"/>
  <c r="AF675"/>
  <c r="AB659"/>
  <c r="AD651"/>
  <c r="AF643"/>
  <c r="AB627"/>
  <c r="AD619"/>
  <c r="AF611"/>
  <c r="AB595"/>
  <c r="AD587"/>
  <c r="AF579"/>
  <c r="AB563"/>
  <c r="AD555"/>
  <c r="AF547"/>
  <c r="AB531"/>
  <c r="AD523"/>
  <c r="AF515"/>
  <c r="AB499"/>
  <c r="AD491"/>
  <c r="AF483"/>
  <c r="AB467"/>
  <c r="AD459"/>
  <c r="AF451"/>
  <c r="AB435"/>
  <c r="AD427"/>
  <c r="AF419"/>
  <c r="AB403"/>
  <c r="AD395"/>
  <c r="AF387"/>
  <c r="AB371"/>
  <c r="AD363"/>
  <c r="AF355"/>
  <c r="AB339"/>
  <c r="AD331"/>
  <c r="AF323"/>
  <c r="AB307"/>
  <c r="AD299"/>
  <c r="AF291"/>
  <c r="AB275"/>
  <c r="AD267"/>
  <c r="AF259"/>
  <c r="AB243"/>
  <c r="AD235"/>
  <c r="AF227"/>
  <c r="AB211"/>
  <c r="AD203"/>
  <c r="AF195"/>
  <c r="AB179"/>
  <c r="AD171"/>
  <c r="AF163"/>
  <c r="AB147"/>
  <c r="AD139"/>
  <c r="AF131"/>
  <c r="AB115"/>
  <c r="AD107"/>
  <c r="AF99"/>
  <c r="AB83"/>
  <c r="AD75"/>
  <c r="AF67"/>
  <c r="AB51"/>
  <c r="AD43"/>
  <c r="AF35"/>
  <c r="AB19"/>
  <c r="AD11"/>
  <c r="AF3"/>
  <c r="AB988"/>
  <c r="AD980"/>
  <c r="AF972"/>
  <c r="AB956"/>
  <c r="AD948"/>
  <c r="AF940"/>
  <c r="AB924"/>
  <c r="AD916"/>
  <c r="AF908"/>
  <c r="AB892"/>
  <c r="AD884"/>
  <c r="AF876"/>
  <c r="AB860"/>
  <c r="AD852"/>
  <c r="AF844"/>
  <c r="AB828"/>
  <c r="AD820"/>
  <c r="AF812"/>
  <c r="AB796"/>
  <c r="AD788"/>
  <c r="AF780"/>
  <c r="AB764"/>
  <c r="AD756"/>
  <c r="AF748"/>
  <c r="AB732"/>
  <c r="AD724"/>
  <c r="AF716"/>
  <c r="AB700"/>
  <c r="AD692"/>
  <c r="AF684"/>
  <c r="AB668"/>
  <c r="AD660"/>
  <c r="AF652"/>
  <c r="AB636"/>
  <c r="AD628"/>
  <c r="AF620"/>
  <c r="AB604"/>
  <c r="AD596"/>
  <c r="AF588"/>
  <c r="AB572"/>
  <c r="AD564"/>
  <c r="AF556"/>
  <c r="AB540"/>
  <c r="AD532"/>
  <c r="AF524"/>
  <c r="AB508"/>
  <c r="AD500"/>
  <c r="AF492"/>
  <c r="AB476"/>
  <c r="AD468"/>
  <c r="AF460"/>
  <c r="AB444"/>
  <c r="AD436"/>
  <c r="AF428"/>
  <c r="AB412"/>
  <c r="AD404"/>
  <c r="AF396"/>
  <c r="AB380"/>
  <c r="AD372"/>
  <c r="AF364"/>
  <c r="AB348"/>
  <c r="AD340"/>
  <c r="AF332"/>
  <c r="AB316"/>
  <c r="AD308"/>
  <c r="AF300"/>
  <c r="AB284"/>
  <c r="AD276"/>
  <c r="AF268"/>
  <c r="AB252"/>
  <c r="AD244"/>
  <c r="AF236"/>
  <c r="AB220"/>
  <c r="AD212"/>
  <c r="AF204"/>
  <c r="AB188"/>
  <c r="AD180"/>
  <c r="AF172"/>
  <c r="AB156"/>
  <c r="AD148"/>
  <c r="AF140"/>
  <c r="AB124"/>
  <c r="AD116"/>
  <c r="AF108"/>
  <c r="AB92"/>
  <c r="AD84"/>
  <c r="AF76"/>
  <c r="AB60"/>
  <c r="AD52"/>
  <c r="AF44"/>
  <c r="AB28"/>
  <c r="AD20"/>
  <c r="AF12"/>
  <c r="AB5"/>
  <c r="AD8"/>
  <c r="AF997"/>
  <c r="AB981"/>
  <c r="AD973"/>
  <c r="AF965"/>
  <c r="AB949"/>
  <c r="AD941"/>
  <c r="AF933"/>
  <c r="AB917"/>
  <c r="AD909"/>
  <c r="AF901"/>
  <c r="AB885"/>
  <c r="AD877"/>
  <c r="AF869"/>
  <c r="AB853"/>
  <c r="AD845"/>
  <c r="AF837"/>
  <c r="AB821"/>
  <c r="AD813"/>
  <c r="AF805"/>
  <c r="AB789"/>
  <c r="AD781"/>
  <c r="AF773"/>
  <c r="AB757"/>
  <c r="AD749"/>
  <c r="AF741"/>
  <c r="AB725"/>
  <c r="AD717"/>
  <c r="AF709"/>
  <c r="AB693"/>
  <c r="AD685"/>
  <c r="AF677"/>
  <c r="AB661"/>
  <c r="AD653"/>
  <c r="AF645"/>
  <c r="AB629"/>
  <c r="AD621"/>
  <c r="AF613"/>
  <c r="AB597"/>
  <c r="AD589"/>
  <c r="AF581"/>
  <c r="AB565"/>
  <c r="AD557"/>
  <c r="AF549"/>
  <c r="AB533"/>
  <c r="AD525"/>
  <c r="AF517"/>
  <c r="AB501"/>
  <c r="AD493"/>
  <c r="AF485"/>
  <c r="AB469"/>
  <c r="AD461"/>
  <c r="AF453"/>
  <c r="AB437"/>
  <c r="AD429"/>
  <c r="AF421"/>
  <c r="AB405"/>
  <c r="AD397"/>
  <c r="AF389"/>
  <c r="AB373"/>
  <c r="AD365"/>
  <c r="AF357"/>
  <c r="AB341"/>
  <c r="AD333"/>
  <c r="AF325"/>
  <c r="AB309"/>
  <c r="AD301"/>
  <c r="AF293"/>
  <c r="AE995"/>
  <c r="AG987"/>
  <c r="AC971"/>
  <c r="AE963"/>
  <c r="AG955"/>
  <c r="AC939"/>
  <c r="AE931"/>
  <c r="AG923"/>
  <c r="AC907"/>
  <c r="AE899"/>
  <c r="AG891"/>
  <c r="AC875"/>
  <c r="AE867"/>
  <c r="AG859"/>
  <c r="AC843"/>
  <c r="AE835"/>
  <c r="AG827"/>
  <c r="AC811"/>
  <c r="AE803"/>
  <c r="AG795"/>
  <c r="AC779"/>
  <c r="AE771"/>
  <c r="AG763"/>
  <c r="AC747"/>
  <c r="AE739"/>
  <c r="AG731"/>
  <c r="AC715"/>
  <c r="AE707"/>
  <c r="AG699"/>
  <c r="AC683"/>
  <c r="AE675"/>
  <c r="AG667"/>
  <c r="AC651"/>
  <c r="AE643"/>
  <c r="AG635"/>
  <c r="AC619"/>
  <c r="AE611"/>
  <c r="AG603"/>
  <c r="AC587"/>
  <c r="AE579"/>
  <c r="AG571"/>
  <c r="AC555"/>
  <c r="AE547"/>
  <c r="AG539"/>
  <c r="AC523"/>
  <c r="AE515"/>
  <c r="AG507"/>
  <c r="AC491"/>
  <c r="AE483"/>
  <c r="AG475"/>
  <c r="AC459"/>
  <c r="AE451"/>
  <c r="AG443"/>
  <c r="AC427"/>
  <c r="AE419"/>
  <c r="AG411"/>
  <c r="AC395"/>
  <c r="AE387"/>
  <c r="AG379"/>
  <c r="AC363"/>
  <c r="AE355"/>
  <c r="AG347"/>
  <c r="AC331"/>
  <c r="AE323"/>
  <c r="AG315"/>
  <c r="AC299"/>
  <c r="AE291"/>
  <c r="AG283"/>
  <c r="AC267"/>
  <c r="AE259"/>
  <c r="AG251"/>
  <c r="AC235"/>
  <c r="AE227"/>
  <c r="AG219"/>
  <c r="AC203"/>
  <c r="AE195"/>
  <c r="AG187"/>
  <c r="AC171"/>
  <c r="AE163"/>
  <c r="AG155"/>
  <c r="AC139"/>
  <c r="AE131"/>
  <c r="AG123"/>
  <c r="AC107"/>
  <c r="AE99"/>
  <c r="AG91"/>
  <c r="AC75"/>
  <c r="AE67"/>
  <c r="AG59"/>
  <c r="AC43"/>
  <c r="AE35"/>
  <c r="AG27"/>
  <c r="AC11"/>
  <c r="AE3"/>
  <c r="AG996"/>
  <c r="AC980"/>
  <c r="AE972"/>
  <c r="AG964"/>
  <c r="AC948"/>
  <c r="AE940"/>
  <c r="AG932"/>
  <c r="AC916"/>
  <c r="AE908"/>
  <c r="AG900"/>
  <c r="AC884"/>
  <c r="AE876"/>
  <c r="AG868"/>
  <c r="AC852"/>
  <c r="AE844"/>
  <c r="AG836"/>
  <c r="AC820"/>
  <c r="AE812"/>
  <c r="AG804"/>
  <c r="AC788"/>
  <c r="AE780"/>
  <c r="AG772"/>
  <c r="AC756"/>
  <c r="AE748"/>
  <c r="AG740"/>
  <c r="AC724"/>
  <c r="AE716"/>
  <c r="AG708"/>
  <c r="AC692"/>
  <c r="AE684"/>
  <c r="AG676"/>
  <c r="AC660"/>
  <c r="AE652"/>
  <c r="AG644"/>
  <c r="AC628"/>
  <c r="AE620"/>
  <c r="AG612"/>
  <c r="AC596"/>
  <c r="AE588"/>
  <c r="AG580"/>
  <c r="AC564"/>
  <c r="AE556"/>
  <c r="AG548"/>
  <c r="AC532"/>
  <c r="AE524"/>
  <c r="AG516"/>
  <c r="AC500"/>
  <c r="AE492"/>
  <c r="AG484"/>
  <c r="AC468"/>
  <c r="AE460"/>
  <c r="AG452"/>
  <c r="AC436"/>
  <c r="AE428"/>
  <c r="AG420"/>
  <c r="AC404"/>
  <c r="AE396"/>
  <c r="AG388"/>
  <c r="AC372"/>
  <c r="AE364"/>
  <c r="AG356"/>
  <c r="AC340"/>
  <c r="AE332"/>
  <c r="AG324"/>
  <c r="AC308"/>
  <c r="AE300"/>
  <c r="AG292"/>
  <c r="AC276"/>
  <c r="AE268"/>
  <c r="AG260"/>
  <c r="AC244"/>
  <c r="AE236"/>
  <c r="AG228"/>
  <c r="AC212"/>
  <c r="AE204"/>
  <c r="AG196"/>
  <c r="AC180"/>
  <c r="AE172"/>
  <c r="AG164"/>
  <c r="AC148"/>
  <c r="AE140"/>
  <c r="AG132"/>
  <c r="AC116"/>
  <c r="AE108"/>
  <c r="AG100"/>
  <c r="AC84"/>
  <c r="AE76"/>
  <c r="AG68"/>
  <c r="AC52"/>
  <c r="AE44"/>
  <c r="AG36"/>
  <c r="AC20"/>
  <c r="AE12"/>
  <c r="AG4"/>
  <c r="AD995"/>
  <c r="AF987"/>
  <c r="AB971"/>
  <c r="AD963"/>
  <c r="AF955"/>
  <c r="AB939"/>
  <c r="AD931"/>
  <c r="AF923"/>
  <c r="AB907"/>
  <c r="AD899"/>
  <c r="AF891"/>
  <c r="AB875"/>
  <c r="AD867"/>
  <c r="AF859"/>
  <c r="AB843"/>
  <c r="AD835"/>
  <c r="AF827"/>
  <c r="AB811"/>
  <c r="AD803"/>
  <c r="AF795"/>
  <c r="AB779"/>
  <c r="AD771"/>
  <c r="AF763"/>
  <c r="AB747"/>
  <c r="AD739"/>
  <c r="AF731"/>
  <c r="AB715"/>
  <c r="AD707"/>
  <c r="AF699"/>
  <c r="AB683"/>
  <c r="AD675"/>
  <c r="AF667"/>
  <c r="AB651"/>
  <c r="AD643"/>
  <c r="AF635"/>
  <c r="AB619"/>
  <c r="AD611"/>
  <c r="AF603"/>
  <c r="AB587"/>
  <c r="AD579"/>
  <c r="AF571"/>
  <c r="AB555"/>
  <c r="AD547"/>
  <c r="AF539"/>
  <c r="AB523"/>
  <c r="AD515"/>
  <c r="AF507"/>
  <c r="AB491"/>
  <c r="AD483"/>
  <c r="AF475"/>
  <c r="AB459"/>
  <c r="AD451"/>
  <c r="AF443"/>
  <c r="AB427"/>
  <c r="AD419"/>
  <c r="AF411"/>
  <c r="AB395"/>
  <c r="AD387"/>
  <c r="AF379"/>
  <c r="AB363"/>
  <c r="AD355"/>
  <c r="AF347"/>
  <c r="AB331"/>
  <c r="AD323"/>
  <c r="AF315"/>
  <c r="AB299"/>
  <c r="AD291"/>
  <c r="AF283"/>
  <c r="AB267"/>
  <c r="AD259"/>
  <c r="AF251"/>
  <c r="AB235"/>
  <c r="AD227"/>
  <c r="AF219"/>
  <c r="AB203"/>
  <c r="AD195"/>
  <c r="AF187"/>
  <c r="AB171"/>
  <c r="AD163"/>
  <c r="AF155"/>
  <c r="AB139"/>
  <c r="AD131"/>
  <c r="AF123"/>
  <c r="AB107"/>
  <c r="AD99"/>
  <c r="AF91"/>
  <c r="AB75"/>
  <c r="AD67"/>
  <c r="AF59"/>
  <c r="AB43"/>
  <c r="AD35"/>
  <c r="AF27"/>
  <c r="AB11"/>
  <c r="AD3"/>
  <c r="AF996"/>
  <c r="AB980"/>
  <c r="AD972"/>
  <c r="AF964"/>
  <c r="AB948"/>
  <c r="AD940"/>
  <c r="AF932"/>
  <c r="AB916"/>
  <c r="AD908"/>
  <c r="AF900"/>
  <c r="AB884"/>
  <c r="AD876"/>
  <c r="AF868"/>
  <c r="AB852"/>
  <c r="AD844"/>
  <c r="AF836"/>
  <c r="AB820"/>
  <c r="AD812"/>
  <c r="AF804"/>
  <c r="AB788"/>
  <c r="AD780"/>
  <c r="AF772"/>
  <c r="AB756"/>
  <c r="AD748"/>
  <c r="AF740"/>
  <c r="AB724"/>
  <c r="AD716"/>
  <c r="AF708"/>
  <c r="AB692"/>
  <c r="AD684"/>
  <c r="AF676"/>
  <c r="AB660"/>
  <c r="AD652"/>
  <c r="AF644"/>
  <c r="AB628"/>
  <c r="AD620"/>
  <c r="AF612"/>
  <c r="AB596"/>
  <c r="AD588"/>
  <c r="AF580"/>
  <c r="AB564"/>
  <c r="AD556"/>
  <c r="AF548"/>
  <c r="AB532"/>
  <c r="AD524"/>
  <c r="AF516"/>
  <c r="AB500"/>
  <c r="AD492"/>
  <c r="AF484"/>
  <c r="AB468"/>
  <c r="AD460"/>
  <c r="AF452"/>
  <c r="AB436"/>
  <c r="AD428"/>
  <c r="AF420"/>
  <c r="AB404"/>
  <c r="AD396"/>
  <c r="AF388"/>
  <c r="AB372"/>
  <c r="AD364"/>
  <c r="AF356"/>
  <c r="AB340"/>
  <c r="AD332"/>
  <c r="AF324"/>
  <c r="AB308"/>
  <c r="AD300"/>
  <c r="AF292"/>
  <c r="AB276"/>
  <c r="AD268"/>
  <c r="AF260"/>
  <c r="AB244"/>
  <c r="AD236"/>
  <c r="AF228"/>
  <c r="AB212"/>
  <c r="AD204"/>
  <c r="AF196"/>
  <c r="AB180"/>
  <c r="AD172"/>
  <c r="AF164"/>
  <c r="AB148"/>
  <c r="AD140"/>
  <c r="AF132"/>
  <c r="AB116"/>
  <c r="AD108"/>
  <c r="AF100"/>
  <c r="AB84"/>
  <c r="AD76"/>
  <c r="AF68"/>
  <c r="AB52"/>
  <c r="AD44"/>
  <c r="AF36"/>
  <c r="AB20"/>
  <c r="AD12"/>
  <c r="AF4"/>
  <c r="AB8"/>
  <c r="AD997"/>
  <c r="AF989"/>
  <c r="AB973"/>
  <c r="AD965"/>
  <c r="AF957"/>
  <c r="AB941"/>
  <c r="AD933"/>
  <c r="AF925"/>
  <c r="AB909"/>
  <c r="AD901"/>
  <c r="AF893"/>
  <c r="AB877"/>
  <c r="AD869"/>
  <c r="AF861"/>
  <c r="AB845"/>
  <c r="AD837"/>
  <c r="AF829"/>
  <c r="AB813"/>
  <c r="AD805"/>
  <c r="AF797"/>
  <c r="AB781"/>
  <c r="AD773"/>
  <c r="AF765"/>
  <c r="AB749"/>
  <c r="AD741"/>
  <c r="AF733"/>
  <c r="AB717"/>
  <c r="AD709"/>
  <c r="AF701"/>
  <c r="AB685"/>
  <c r="AD677"/>
  <c r="AF669"/>
  <c r="AB653"/>
  <c r="AD645"/>
  <c r="AF637"/>
  <c r="AB621"/>
  <c r="AD613"/>
  <c r="AF605"/>
  <c r="AB589"/>
  <c r="AD581"/>
  <c r="AF573"/>
  <c r="AB557"/>
  <c r="AD549"/>
  <c r="AF541"/>
  <c r="AB525"/>
  <c r="AD517"/>
  <c r="AF509"/>
  <c r="AB493"/>
  <c r="AD485"/>
  <c r="AF477"/>
  <c r="AB461"/>
  <c r="AD453"/>
  <c r="AF445"/>
  <c r="AB429"/>
  <c r="AD421"/>
  <c r="AF413"/>
  <c r="AB397"/>
  <c r="AD389"/>
  <c r="AF381"/>
  <c r="AB365"/>
  <c r="AD357"/>
  <c r="AF349"/>
  <c r="AB333"/>
  <c r="AD325"/>
  <c r="AC995"/>
  <c r="AE987"/>
  <c r="AG979"/>
  <c r="AC963"/>
  <c r="AE955"/>
  <c r="AG947"/>
  <c r="AC931"/>
  <c r="AE923"/>
  <c r="AG915"/>
  <c r="AC899"/>
  <c r="AE891"/>
  <c r="AG883"/>
  <c r="AC867"/>
  <c r="AE859"/>
  <c r="AG851"/>
  <c r="AC835"/>
  <c r="AE827"/>
  <c r="AG819"/>
  <c r="AC803"/>
  <c r="AE795"/>
  <c r="AG787"/>
  <c r="AC771"/>
  <c r="AE763"/>
  <c r="AG755"/>
  <c r="AC739"/>
  <c r="AE731"/>
  <c r="AG723"/>
  <c r="AC707"/>
  <c r="AE699"/>
  <c r="AG691"/>
  <c r="AC675"/>
  <c r="AE667"/>
  <c r="AG659"/>
  <c r="AC643"/>
  <c r="AE635"/>
  <c r="AG627"/>
  <c r="AC611"/>
  <c r="AE603"/>
  <c r="AG595"/>
  <c r="AC579"/>
  <c r="AE571"/>
  <c r="AG563"/>
  <c r="AC547"/>
  <c r="AE539"/>
  <c r="AG531"/>
  <c r="AC515"/>
  <c r="AE507"/>
  <c r="AG499"/>
  <c r="AC483"/>
  <c r="AE475"/>
  <c r="AG467"/>
  <c r="AC451"/>
  <c r="AE443"/>
  <c r="AG435"/>
  <c r="AC419"/>
  <c r="AE411"/>
  <c r="AG403"/>
  <c r="AC387"/>
  <c r="AE379"/>
  <c r="AG371"/>
  <c r="AC355"/>
  <c r="AE347"/>
  <c r="AG339"/>
  <c r="AC323"/>
  <c r="AE315"/>
  <c r="AG307"/>
  <c r="AC291"/>
  <c r="AE283"/>
  <c r="AG275"/>
  <c r="AC259"/>
  <c r="AE251"/>
  <c r="AG243"/>
  <c r="AC227"/>
  <c r="AE219"/>
  <c r="AG211"/>
  <c r="AC195"/>
  <c r="AE187"/>
  <c r="AG179"/>
  <c r="AC163"/>
  <c r="AE155"/>
  <c r="AG147"/>
  <c r="AC131"/>
  <c r="AE123"/>
  <c r="AG115"/>
  <c r="AC99"/>
  <c r="AE91"/>
  <c r="AG83"/>
  <c r="AC67"/>
  <c r="AE59"/>
  <c r="AG51"/>
  <c r="AC35"/>
  <c r="AE27"/>
  <c r="AG19"/>
  <c r="AC3"/>
  <c r="AE996"/>
  <c r="AG988"/>
  <c r="AC972"/>
  <c r="AE964"/>
  <c r="AG956"/>
  <c r="AC940"/>
  <c r="AE932"/>
  <c r="AG924"/>
  <c r="AC908"/>
  <c r="AE900"/>
  <c r="AG892"/>
  <c r="AC876"/>
  <c r="AE868"/>
  <c r="AG860"/>
  <c r="AC844"/>
  <c r="AE836"/>
  <c r="AG828"/>
  <c r="AC812"/>
  <c r="AE804"/>
  <c r="AG796"/>
  <c r="AC780"/>
  <c r="AE772"/>
  <c r="AG764"/>
  <c r="AC748"/>
  <c r="AE740"/>
  <c r="AG732"/>
  <c r="AC716"/>
  <c r="AE708"/>
  <c r="AG700"/>
  <c r="AC684"/>
  <c r="AE676"/>
  <c r="AG668"/>
  <c r="AC652"/>
  <c r="AE644"/>
  <c r="AG636"/>
  <c r="AC620"/>
  <c r="AE612"/>
  <c r="AG604"/>
  <c r="AC588"/>
  <c r="AE580"/>
  <c r="AG572"/>
  <c r="AC556"/>
  <c r="AE548"/>
  <c r="AG540"/>
  <c r="AC524"/>
  <c r="AE516"/>
  <c r="AG508"/>
  <c r="AC492"/>
  <c r="AE484"/>
  <c r="AG476"/>
  <c r="AC460"/>
  <c r="AE452"/>
  <c r="AG444"/>
  <c r="AC428"/>
  <c r="AE420"/>
  <c r="AG412"/>
  <c r="AC396"/>
  <c r="AE388"/>
  <c r="AG380"/>
  <c r="AC364"/>
  <c r="AE356"/>
  <c r="AG348"/>
  <c r="AC332"/>
  <c r="AE324"/>
  <c r="AG316"/>
  <c r="AC300"/>
  <c r="AE292"/>
  <c r="AG284"/>
  <c r="AC268"/>
  <c r="AE260"/>
  <c r="AG252"/>
  <c r="AC236"/>
  <c r="AE228"/>
  <c r="AG220"/>
  <c r="AC204"/>
  <c r="AE196"/>
  <c r="AG188"/>
  <c r="AC172"/>
  <c r="AE164"/>
  <c r="AG156"/>
  <c r="AC140"/>
  <c r="AE132"/>
  <c r="AG124"/>
  <c r="AC108"/>
  <c r="AE100"/>
  <c r="AG92"/>
  <c r="AC76"/>
  <c r="AE68"/>
  <c r="AG60"/>
  <c r="AC44"/>
  <c r="AE36"/>
  <c r="AG28"/>
  <c r="AC12"/>
  <c r="AE4"/>
  <c r="AG5"/>
  <c r="AC997"/>
  <c r="AE989"/>
  <c r="AG981"/>
  <c r="AC965"/>
  <c r="AE957"/>
  <c r="AG949"/>
  <c r="AC933"/>
  <c r="AE925"/>
  <c r="AG917"/>
  <c r="AC901"/>
  <c r="AE893"/>
  <c r="AG885"/>
  <c r="AB995"/>
  <c r="AD987"/>
  <c r="AF979"/>
  <c r="AB963"/>
  <c r="AD955"/>
  <c r="AF947"/>
  <c r="AB931"/>
  <c r="AD923"/>
  <c r="AF915"/>
  <c r="AB899"/>
  <c r="AD891"/>
  <c r="AF883"/>
  <c r="AB867"/>
  <c r="AD859"/>
  <c r="AF851"/>
  <c r="AB835"/>
  <c r="AD827"/>
  <c r="AF819"/>
  <c r="AB803"/>
  <c r="AD795"/>
  <c r="AF787"/>
  <c r="AB771"/>
  <c r="AD763"/>
  <c r="AF755"/>
  <c r="AB739"/>
  <c r="AD731"/>
  <c r="AF723"/>
  <c r="AB707"/>
  <c r="AD699"/>
  <c r="AF691"/>
  <c r="AB675"/>
  <c r="AD667"/>
  <c r="AF659"/>
  <c r="AB643"/>
  <c r="AD635"/>
  <c r="AF627"/>
  <c r="AB611"/>
  <c r="AD603"/>
  <c r="AF595"/>
  <c r="AB579"/>
  <c r="AD571"/>
  <c r="AF563"/>
  <c r="AB547"/>
  <c r="AD539"/>
  <c r="AF531"/>
  <c r="AB515"/>
  <c r="AD507"/>
  <c r="AF499"/>
  <c r="AB483"/>
  <c r="AD475"/>
  <c r="AF467"/>
  <c r="AB451"/>
  <c r="AD443"/>
  <c r="AF435"/>
  <c r="AB419"/>
  <c r="AD411"/>
  <c r="AF403"/>
  <c r="AB387"/>
  <c r="AD379"/>
  <c r="AF371"/>
  <c r="AB355"/>
  <c r="AD347"/>
  <c r="AF339"/>
  <c r="AB323"/>
  <c r="AD315"/>
  <c r="AF307"/>
  <c r="AB291"/>
  <c r="AD283"/>
  <c r="AF275"/>
  <c r="AB259"/>
  <c r="AD251"/>
  <c r="AF243"/>
  <c r="AB227"/>
  <c r="AD219"/>
  <c r="AF211"/>
  <c r="AB195"/>
  <c r="AD187"/>
  <c r="AF179"/>
  <c r="AB163"/>
  <c r="AD155"/>
  <c r="AF147"/>
  <c r="AB131"/>
  <c r="AD123"/>
  <c r="AF115"/>
  <c r="AB99"/>
  <c r="AD91"/>
  <c r="AF83"/>
  <c r="AB67"/>
  <c r="AD59"/>
  <c r="AF51"/>
  <c r="AB35"/>
  <c r="AD27"/>
  <c r="AF19"/>
  <c r="AB3"/>
  <c r="AD996"/>
  <c r="AF988"/>
  <c r="AB972"/>
  <c r="AD964"/>
  <c r="AF956"/>
  <c r="AB940"/>
  <c r="AD932"/>
  <c r="AF924"/>
  <c r="AB908"/>
  <c r="AD900"/>
  <c r="AF892"/>
  <c r="AB876"/>
  <c r="AD868"/>
  <c r="AF860"/>
  <c r="AB844"/>
  <c r="AD836"/>
  <c r="AF828"/>
  <c r="AB812"/>
  <c r="AD804"/>
  <c r="AF796"/>
  <c r="AB780"/>
  <c r="AD772"/>
  <c r="AF764"/>
  <c r="AB748"/>
  <c r="AD740"/>
  <c r="AF732"/>
  <c r="AB716"/>
  <c r="AD708"/>
  <c r="AF700"/>
  <c r="AB684"/>
  <c r="AD676"/>
  <c r="AF668"/>
  <c r="AB652"/>
  <c r="AD644"/>
  <c r="AF636"/>
  <c r="AB620"/>
  <c r="AD612"/>
  <c r="AF604"/>
  <c r="AB588"/>
  <c r="AD580"/>
  <c r="AF572"/>
  <c r="AB556"/>
  <c r="AD548"/>
  <c r="AF540"/>
  <c r="AB524"/>
  <c r="AD516"/>
  <c r="AF508"/>
  <c r="AB492"/>
  <c r="AD484"/>
  <c r="AF476"/>
  <c r="AB460"/>
  <c r="AD452"/>
  <c r="AF444"/>
  <c r="AB428"/>
  <c r="AD420"/>
  <c r="AF412"/>
  <c r="AB396"/>
  <c r="AD388"/>
  <c r="AF380"/>
  <c r="AB364"/>
  <c r="AD356"/>
  <c r="AF348"/>
  <c r="AB332"/>
  <c r="AD324"/>
  <c r="AF316"/>
  <c r="AB300"/>
  <c r="AD292"/>
  <c r="AF284"/>
  <c r="AB268"/>
  <c r="AD260"/>
  <c r="AF252"/>
  <c r="AB236"/>
  <c r="AD228"/>
  <c r="AF220"/>
  <c r="AB204"/>
  <c r="AD196"/>
  <c r="AF188"/>
  <c r="AB172"/>
  <c r="AD164"/>
  <c r="AF156"/>
  <c r="AB140"/>
  <c r="AD132"/>
  <c r="AF124"/>
  <c r="AB108"/>
  <c r="AD100"/>
  <c r="AF92"/>
  <c r="AB76"/>
  <c r="AD68"/>
  <c r="AF60"/>
  <c r="AB44"/>
  <c r="AD36"/>
  <c r="AF28"/>
  <c r="AB12"/>
  <c r="AD4"/>
  <c r="AF5"/>
  <c r="AB997"/>
  <c r="AD989"/>
  <c r="AF981"/>
  <c r="AB965"/>
  <c r="AD957"/>
  <c r="AF949"/>
  <c r="AB933"/>
  <c r="AD925"/>
  <c r="AF917"/>
  <c r="AB901"/>
  <c r="AD893"/>
  <c r="AF885"/>
  <c r="AB869"/>
  <c r="AD861"/>
  <c r="AF853"/>
  <c r="AB837"/>
  <c r="AD829"/>
  <c r="AF821"/>
  <c r="AB805"/>
  <c r="AD797"/>
  <c r="AF789"/>
  <c r="AB773"/>
  <c r="AD765"/>
  <c r="AF757"/>
  <c r="AB741"/>
  <c r="AD733"/>
  <c r="AF725"/>
  <c r="AB709"/>
  <c r="AD701"/>
  <c r="AF693"/>
  <c r="AB677"/>
  <c r="AD669"/>
  <c r="AF661"/>
  <c r="AB645"/>
  <c r="AD637"/>
  <c r="AF629"/>
  <c r="AB613"/>
  <c r="AD605"/>
  <c r="AF597"/>
  <c r="AB581"/>
  <c r="AD573"/>
  <c r="AF565"/>
  <c r="AB549"/>
  <c r="AD541"/>
  <c r="AF533"/>
  <c r="AB517"/>
  <c r="AD509"/>
  <c r="AF501"/>
  <c r="AB485"/>
  <c r="AD477"/>
  <c r="AF469"/>
  <c r="AB453"/>
  <c r="AD445"/>
  <c r="AF437"/>
  <c r="AB421"/>
  <c r="AD413"/>
  <c r="AF405"/>
  <c r="AB389"/>
  <c r="AD381"/>
  <c r="AF373"/>
  <c r="AB357"/>
  <c r="AD349"/>
  <c r="AF341"/>
  <c r="AB325"/>
  <c r="AD317"/>
  <c r="AF309"/>
  <c r="AB293"/>
  <c r="AC987"/>
  <c r="AE979"/>
  <c r="AG971"/>
  <c r="AC955"/>
  <c r="AE947"/>
  <c r="AG939"/>
  <c r="AC923"/>
  <c r="AE915"/>
  <c r="AG907"/>
  <c r="AC891"/>
  <c r="AE883"/>
  <c r="AG875"/>
  <c r="AC859"/>
  <c r="AE851"/>
  <c r="AG843"/>
  <c r="AC827"/>
  <c r="AE819"/>
  <c r="AG811"/>
  <c r="AC795"/>
  <c r="AE787"/>
  <c r="AG779"/>
  <c r="AC763"/>
  <c r="AE755"/>
  <c r="AG747"/>
  <c r="AC731"/>
  <c r="AE723"/>
  <c r="AG715"/>
  <c r="AC699"/>
  <c r="AE691"/>
  <c r="AG683"/>
  <c r="AC667"/>
  <c r="AE659"/>
  <c r="AG651"/>
  <c r="AC635"/>
  <c r="AE627"/>
  <c r="AG619"/>
  <c r="AC603"/>
  <c r="AE595"/>
  <c r="AG587"/>
  <c r="AC571"/>
  <c r="AE563"/>
  <c r="AG555"/>
  <c r="AC539"/>
  <c r="AE531"/>
  <c r="AG523"/>
  <c r="AC507"/>
  <c r="AE499"/>
  <c r="AG491"/>
  <c r="AC475"/>
  <c r="AE467"/>
  <c r="AG459"/>
  <c r="AC443"/>
  <c r="AE435"/>
  <c r="AG427"/>
  <c r="AC411"/>
  <c r="AE403"/>
  <c r="AG395"/>
  <c r="AC379"/>
  <c r="AE371"/>
  <c r="AG363"/>
  <c r="AC347"/>
  <c r="AE339"/>
  <c r="AG331"/>
  <c r="AC315"/>
  <c r="AE307"/>
  <c r="AG299"/>
  <c r="AC283"/>
  <c r="AE275"/>
  <c r="AG267"/>
  <c r="AC251"/>
  <c r="AE243"/>
  <c r="AG235"/>
  <c r="AC219"/>
  <c r="AE211"/>
  <c r="AG203"/>
  <c r="AC187"/>
  <c r="AE179"/>
  <c r="AG171"/>
  <c r="AC155"/>
  <c r="AE147"/>
  <c r="AG139"/>
  <c r="AC123"/>
  <c r="AE115"/>
  <c r="AG107"/>
  <c r="AC91"/>
  <c r="AE83"/>
  <c r="AG75"/>
  <c r="AC59"/>
  <c r="AE51"/>
  <c r="AG43"/>
  <c r="AC27"/>
  <c r="AE19"/>
  <c r="AG11"/>
  <c r="AC996"/>
  <c r="AE988"/>
  <c r="AG980"/>
  <c r="AC964"/>
  <c r="AE956"/>
  <c r="AG948"/>
  <c r="AC932"/>
  <c r="AE924"/>
  <c r="AG916"/>
  <c r="AC900"/>
  <c r="AE892"/>
  <c r="AG884"/>
  <c r="AC868"/>
  <c r="AE860"/>
  <c r="AG852"/>
  <c r="AC836"/>
  <c r="AE828"/>
  <c r="AG820"/>
  <c r="AC804"/>
  <c r="AE796"/>
  <c r="AG788"/>
  <c r="AC772"/>
  <c r="AE764"/>
  <c r="AG756"/>
  <c r="AC740"/>
  <c r="AE732"/>
  <c r="AG724"/>
  <c r="AC708"/>
  <c r="AE700"/>
  <c r="AG692"/>
  <c r="AC676"/>
  <c r="AE668"/>
  <c r="AG660"/>
  <c r="AC644"/>
  <c r="AE636"/>
  <c r="AG628"/>
  <c r="AC612"/>
  <c r="AE604"/>
  <c r="AG596"/>
  <c r="AC580"/>
  <c r="AE572"/>
  <c r="AG564"/>
  <c r="AC548"/>
  <c r="AE540"/>
  <c r="AG532"/>
  <c r="AC516"/>
  <c r="AE508"/>
  <c r="AG500"/>
  <c r="AC484"/>
  <c r="AE476"/>
  <c r="AG468"/>
  <c r="AC452"/>
  <c r="AE444"/>
  <c r="AG436"/>
  <c r="AC420"/>
  <c r="AE412"/>
  <c r="AG404"/>
  <c r="AC388"/>
  <c r="AE380"/>
  <c r="AG372"/>
  <c r="AC356"/>
  <c r="AE348"/>
  <c r="AG340"/>
  <c r="AC324"/>
  <c r="AE316"/>
  <c r="AG308"/>
  <c r="AC292"/>
  <c r="AE284"/>
  <c r="AG276"/>
  <c r="AC260"/>
  <c r="AE252"/>
  <c r="AG244"/>
  <c r="AC228"/>
  <c r="AE220"/>
  <c r="AG212"/>
  <c r="AC196"/>
  <c r="AE188"/>
  <c r="AG180"/>
  <c r="AC164"/>
  <c r="AE156"/>
  <c r="AG148"/>
  <c r="AC132"/>
  <c r="AE124"/>
  <c r="AG116"/>
  <c r="AC100"/>
  <c r="AE92"/>
  <c r="AG84"/>
  <c r="AC68"/>
  <c r="AE60"/>
  <c r="AG52"/>
  <c r="AC36"/>
  <c r="AE28"/>
  <c r="AG20"/>
  <c r="AC4"/>
  <c r="AE5"/>
  <c r="AG8"/>
  <c r="AC989"/>
  <c r="AE981"/>
  <c r="AG973"/>
  <c r="AC957"/>
  <c r="AE949"/>
  <c r="AG941"/>
  <c r="AB987"/>
  <c r="AD979"/>
  <c r="AF971"/>
  <c r="AB955"/>
  <c r="AD947"/>
  <c r="AF939"/>
  <c r="AB923"/>
  <c r="AD915"/>
  <c r="AF907"/>
  <c r="AB891"/>
  <c r="AD883"/>
  <c r="AF875"/>
  <c r="AB859"/>
  <c r="AD851"/>
  <c r="AF843"/>
  <c r="AB827"/>
  <c r="AD819"/>
  <c r="AF811"/>
  <c r="AB795"/>
  <c r="AD787"/>
  <c r="AF779"/>
  <c r="AB763"/>
  <c r="AD755"/>
  <c r="AF747"/>
  <c r="AB731"/>
  <c r="AD723"/>
  <c r="AF715"/>
  <c r="AB699"/>
  <c r="AD691"/>
  <c r="AF683"/>
  <c r="AB667"/>
  <c r="AD659"/>
  <c r="AF651"/>
  <c r="AB635"/>
  <c r="AD627"/>
  <c r="AF619"/>
  <c r="AB603"/>
  <c r="AD595"/>
  <c r="AF587"/>
  <c r="AB571"/>
  <c r="AD563"/>
  <c r="AF555"/>
  <c r="AB539"/>
  <c r="AD531"/>
  <c r="AF523"/>
  <c r="AB507"/>
  <c r="AD499"/>
  <c r="AF491"/>
  <c r="AB475"/>
  <c r="AD467"/>
  <c r="AF459"/>
  <c r="AB443"/>
  <c r="AD435"/>
  <c r="AF427"/>
  <c r="AB411"/>
  <c r="AD403"/>
  <c r="AF395"/>
  <c r="AB379"/>
  <c r="AD371"/>
  <c r="AF363"/>
  <c r="AB347"/>
  <c r="AD339"/>
  <c r="AF331"/>
  <c r="AB315"/>
  <c r="AD307"/>
  <c r="AF299"/>
  <c r="AB283"/>
  <c r="AD275"/>
  <c r="AF267"/>
  <c r="AB251"/>
  <c r="AD243"/>
  <c r="AF235"/>
  <c r="AB219"/>
  <c r="AD211"/>
  <c r="AF203"/>
  <c r="AB187"/>
  <c r="AD179"/>
  <c r="AF171"/>
  <c r="AB155"/>
  <c r="AD147"/>
  <c r="AF139"/>
  <c r="AB123"/>
  <c r="AD115"/>
  <c r="AF107"/>
  <c r="AB91"/>
  <c r="AD83"/>
  <c r="AF75"/>
  <c r="AB59"/>
  <c r="AD51"/>
  <c r="AF43"/>
  <c r="AB27"/>
  <c r="AD19"/>
  <c r="AF11"/>
  <c r="AB996"/>
  <c r="AD988"/>
  <c r="AF980"/>
  <c r="AB964"/>
  <c r="AD956"/>
  <c r="AF948"/>
  <c r="AB932"/>
  <c r="AD924"/>
  <c r="AF916"/>
  <c r="AB900"/>
  <c r="AD892"/>
  <c r="AF884"/>
  <c r="AB868"/>
  <c r="AD860"/>
  <c r="AF852"/>
  <c r="AB836"/>
  <c r="AD828"/>
  <c r="AF820"/>
  <c r="AB804"/>
  <c r="AD796"/>
  <c r="AF788"/>
  <c r="AB772"/>
  <c r="AD764"/>
  <c r="AF756"/>
  <c r="AB740"/>
  <c r="AD732"/>
  <c r="AF724"/>
  <c r="AB708"/>
  <c r="AD700"/>
  <c r="AF692"/>
  <c r="AB676"/>
  <c r="AD668"/>
  <c r="AF660"/>
  <c r="AB644"/>
  <c r="AD636"/>
  <c r="AF628"/>
  <c r="AB612"/>
  <c r="AD604"/>
  <c r="AF596"/>
  <c r="AB580"/>
  <c r="AD572"/>
  <c r="AF564"/>
  <c r="AB548"/>
  <c r="AD540"/>
  <c r="AF532"/>
  <c r="AB516"/>
  <c r="AD508"/>
  <c r="AF500"/>
  <c r="AB484"/>
  <c r="AD476"/>
  <c r="AF468"/>
  <c r="AB452"/>
  <c r="AD444"/>
  <c r="AF436"/>
  <c r="AB420"/>
  <c r="AD412"/>
  <c r="AF404"/>
  <c r="AB388"/>
  <c r="AD380"/>
  <c r="AF372"/>
  <c r="AB356"/>
  <c r="AD348"/>
  <c r="AF340"/>
  <c r="AB324"/>
  <c r="AD316"/>
  <c r="AF308"/>
  <c r="AB292"/>
  <c r="AD284"/>
  <c r="AF276"/>
  <c r="AB260"/>
  <c r="AD252"/>
  <c r="AF244"/>
  <c r="AB228"/>
  <c r="AD220"/>
  <c r="AF212"/>
  <c r="AB196"/>
  <c r="AD188"/>
  <c r="AF180"/>
  <c r="AB164"/>
  <c r="AD156"/>
  <c r="AF148"/>
  <c r="AB132"/>
  <c r="AD124"/>
  <c r="AF116"/>
  <c r="AB100"/>
  <c r="AD92"/>
  <c r="AF84"/>
  <c r="AB68"/>
  <c r="AD60"/>
  <c r="AF52"/>
  <c r="AB36"/>
  <c r="AD28"/>
  <c r="AF20"/>
  <c r="AB4"/>
  <c r="AD5"/>
  <c r="AF8"/>
  <c r="AB989"/>
  <c r="AD981"/>
  <c r="AF973"/>
  <c r="AB957"/>
  <c r="AD949"/>
  <c r="AF941"/>
  <c r="AB925"/>
  <c r="AD917"/>
  <c r="AF909"/>
  <c r="AB893"/>
  <c r="AD885"/>
  <c r="AF877"/>
  <c r="AB861"/>
  <c r="AD853"/>
  <c r="AF845"/>
  <c r="AB829"/>
  <c r="AD821"/>
  <c r="AF813"/>
  <c r="AB797"/>
  <c r="AD789"/>
  <c r="AF781"/>
  <c r="AB765"/>
  <c r="AD757"/>
  <c r="AF749"/>
  <c r="AB733"/>
  <c r="AD725"/>
  <c r="AF717"/>
  <c r="AB701"/>
  <c r="AD693"/>
  <c r="AF685"/>
  <c r="AB669"/>
  <c r="AD661"/>
  <c r="AF653"/>
  <c r="AB637"/>
  <c r="AD629"/>
  <c r="AF621"/>
  <c r="AB605"/>
  <c r="AD597"/>
  <c r="AF589"/>
  <c r="AB573"/>
  <c r="AD565"/>
  <c r="AF557"/>
  <c r="AB541"/>
  <c r="AD533"/>
  <c r="AF525"/>
  <c r="AB509"/>
  <c r="AD501"/>
  <c r="AF493"/>
  <c r="AB477"/>
  <c r="AD469"/>
  <c r="AF461"/>
  <c r="AB445"/>
  <c r="AD437"/>
  <c r="AF429"/>
  <c r="AB413"/>
  <c r="AD405"/>
  <c r="AF397"/>
  <c r="AB381"/>
  <c r="AD373"/>
  <c r="AF365"/>
  <c r="AB349"/>
  <c r="AD341"/>
  <c r="AF333"/>
  <c r="AG995"/>
  <c r="AC979"/>
  <c r="AE971"/>
  <c r="AG963"/>
  <c r="AC947"/>
  <c r="AE939"/>
  <c r="AG931"/>
  <c r="AC915"/>
  <c r="AE907"/>
  <c r="AG899"/>
  <c r="AC883"/>
  <c r="AE875"/>
  <c r="AG867"/>
  <c r="AC851"/>
  <c r="AE843"/>
  <c r="AG835"/>
  <c r="AC819"/>
  <c r="AE811"/>
  <c r="AG803"/>
  <c r="AC787"/>
  <c r="AE779"/>
  <c r="AG771"/>
  <c r="AC755"/>
  <c r="AE747"/>
  <c r="AG739"/>
  <c r="AC723"/>
  <c r="AE715"/>
  <c r="AG707"/>
  <c r="AC691"/>
  <c r="AE683"/>
  <c r="AG675"/>
  <c r="AC659"/>
  <c r="AE651"/>
  <c r="AG643"/>
  <c r="AC627"/>
  <c r="AE619"/>
  <c r="AG611"/>
  <c r="AC595"/>
  <c r="AE587"/>
  <c r="AG579"/>
  <c r="AC563"/>
  <c r="AE555"/>
  <c r="AG547"/>
  <c r="AC531"/>
  <c r="AE523"/>
  <c r="AG515"/>
  <c r="AC499"/>
  <c r="AE491"/>
  <c r="AG483"/>
  <c r="AC467"/>
  <c r="AE459"/>
  <c r="AG451"/>
  <c r="AC435"/>
  <c r="AE427"/>
  <c r="AG419"/>
  <c r="AC403"/>
  <c r="AE395"/>
  <c r="AG387"/>
  <c r="AC371"/>
  <c r="AE363"/>
  <c r="AG355"/>
  <c r="AC339"/>
  <c r="AE331"/>
  <c r="AG323"/>
  <c r="AC307"/>
  <c r="AE299"/>
  <c r="AG291"/>
  <c r="AC275"/>
  <c r="AE267"/>
  <c r="AG259"/>
  <c r="AC243"/>
  <c r="AE235"/>
  <c r="AG227"/>
  <c r="AC211"/>
  <c r="AE203"/>
  <c r="AG195"/>
  <c r="AC179"/>
  <c r="AE171"/>
  <c r="AG163"/>
  <c r="AC147"/>
  <c r="AE139"/>
  <c r="AG131"/>
  <c r="AC115"/>
  <c r="AE107"/>
  <c r="AG99"/>
  <c r="AC83"/>
  <c r="AE75"/>
  <c r="AG67"/>
  <c r="AC51"/>
  <c r="AE43"/>
  <c r="AG35"/>
  <c r="AC19"/>
  <c r="AE11"/>
  <c r="AG3"/>
  <c r="AC988"/>
  <c r="AE980"/>
  <c r="AG972"/>
  <c r="AC956"/>
  <c r="AE948"/>
  <c r="AG940"/>
  <c r="AC924"/>
  <c r="AE916"/>
  <c r="AG908"/>
  <c r="AC892"/>
  <c r="AE884"/>
  <c r="AG876"/>
  <c r="AC860"/>
  <c r="AE852"/>
  <c r="AG844"/>
  <c r="AC828"/>
  <c r="AE820"/>
  <c r="AG812"/>
  <c r="AC796"/>
  <c r="AE788"/>
  <c r="AG780"/>
  <c r="AC764"/>
  <c r="AE756"/>
  <c r="AG748"/>
  <c r="AC732"/>
  <c r="AE724"/>
  <c r="AG716"/>
  <c r="AC700"/>
  <c r="AE692"/>
  <c r="AG684"/>
  <c r="AC668"/>
  <c r="AE660"/>
  <c r="AG652"/>
  <c r="AC636"/>
  <c r="AE628"/>
  <c r="AG620"/>
  <c r="AC604"/>
  <c r="AE596"/>
  <c r="AG588"/>
  <c r="AC572"/>
  <c r="AE564"/>
  <c r="AG556"/>
  <c r="AC540"/>
  <c r="AE532"/>
  <c r="AG524"/>
  <c r="AC508"/>
  <c r="AE500"/>
  <c r="AG492"/>
  <c r="AC476"/>
  <c r="AE468"/>
  <c r="AG460"/>
  <c r="AC444"/>
  <c r="AE436"/>
  <c r="AG428"/>
  <c r="AC412"/>
  <c r="AE404"/>
  <c r="AG396"/>
  <c r="AC380"/>
  <c r="AE372"/>
  <c r="AG364"/>
  <c r="AC348"/>
  <c r="AE340"/>
  <c r="AG332"/>
  <c r="AC316"/>
  <c r="AE308"/>
  <c r="AG300"/>
  <c r="AC284"/>
  <c r="AE276"/>
  <c r="AG268"/>
  <c r="AC252"/>
  <c r="AE244"/>
  <c r="AG236"/>
  <c r="AC220"/>
  <c r="AE212"/>
  <c r="AG204"/>
  <c r="AC188"/>
  <c r="AE180"/>
  <c r="AG172"/>
  <c r="AC156"/>
  <c r="AE148"/>
  <c r="AG140"/>
  <c r="AC124"/>
  <c r="AE116"/>
  <c r="AG108"/>
  <c r="AC92"/>
  <c r="AE84"/>
  <c r="AG76"/>
  <c r="AC60"/>
  <c r="AE52"/>
  <c r="AG44"/>
  <c r="AC28"/>
  <c r="AE20"/>
  <c r="AG12"/>
  <c r="AC5"/>
  <c r="AE8"/>
  <c r="AG997"/>
  <c r="AC981"/>
  <c r="AE973"/>
  <c r="AG965"/>
  <c r="AC949"/>
  <c r="AE941"/>
  <c r="AG933"/>
  <c r="AC917"/>
  <c r="AE909"/>
  <c r="AG901"/>
  <c r="AC885"/>
  <c r="AE877"/>
  <c r="AE933"/>
  <c r="AG893"/>
  <c r="AE861"/>
  <c r="AC837"/>
  <c r="AG821"/>
  <c r="AE797"/>
  <c r="AC773"/>
  <c r="AG757"/>
  <c r="AE733"/>
  <c r="AC709"/>
  <c r="AG693"/>
  <c r="AE669"/>
  <c r="AC645"/>
  <c r="AG629"/>
  <c r="AE605"/>
  <c r="AC581"/>
  <c r="AG565"/>
  <c r="AE541"/>
  <c r="AC517"/>
  <c r="AG501"/>
  <c r="AE477"/>
  <c r="AC453"/>
  <c r="AG437"/>
  <c r="AE413"/>
  <c r="AC389"/>
  <c r="AG373"/>
  <c r="AE349"/>
  <c r="AC325"/>
  <c r="AC309"/>
  <c r="AG301"/>
  <c r="AE285"/>
  <c r="AG277"/>
  <c r="AC261"/>
  <c r="AE253"/>
  <c r="AG245"/>
  <c r="AC229"/>
  <c r="AE221"/>
  <c r="AG213"/>
  <c r="AC197"/>
  <c r="AE189"/>
  <c r="AG181"/>
  <c r="AC165"/>
  <c r="AE157"/>
  <c r="AG149"/>
  <c r="AC133"/>
  <c r="AE125"/>
  <c r="AG117"/>
  <c r="AC101"/>
  <c r="AE93"/>
  <c r="AG85"/>
  <c r="AC69"/>
  <c r="AE61"/>
  <c r="AG53"/>
  <c r="AC37"/>
  <c r="AE29"/>
  <c r="AG21"/>
  <c r="AC998"/>
  <c r="AE990"/>
  <c r="AG982"/>
  <c r="AC966"/>
  <c r="AE958"/>
  <c r="AG950"/>
  <c r="AC934"/>
  <c r="AE926"/>
  <c r="AG918"/>
  <c r="AC902"/>
  <c r="AE894"/>
  <c r="AG886"/>
  <c r="AC941"/>
  <c r="AC893"/>
  <c r="AC861"/>
  <c r="AG845"/>
  <c r="AE821"/>
  <c r="AC797"/>
  <c r="AG781"/>
  <c r="AE757"/>
  <c r="AC733"/>
  <c r="AG717"/>
  <c r="AE693"/>
  <c r="AC669"/>
  <c r="AG653"/>
  <c r="AE629"/>
  <c r="AC605"/>
  <c r="AG589"/>
  <c r="AE565"/>
  <c r="AC541"/>
  <c r="AG525"/>
  <c r="AE501"/>
  <c r="AC477"/>
  <c r="AG461"/>
  <c r="AE437"/>
  <c r="AC413"/>
  <c r="AG397"/>
  <c r="AE373"/>
  <c r="AC349"/>
  <c r="AG333"/>
  <c r="AG317"/>
  <c r="AF301"/>
  <c r="AD285"/>
  <c r="AF277"/>
  <c r="AB261"/>
  <c r="AD253"/>
  <c r="AF245"/>
  <c r="AB229"/>
  <c r="AD221"/>
  <c r="AF213"/>
  <c r="AB197"/>
  <c r="AD189"/>
  <c r="AF181"/>
  <c r="AB165"/>
  <c r="AD157"/>
  <c r="AF149"/>
  <c r="AB133"/>
  <c r="AD125"/>
  <c r="AF117"/>
  <c r="AB101"/>
  <c r="AD93"/>
  <c r="AF85"/>
  <c r="AB69"/>
  <c r="AD61"/>
  <c r="AF53"/>
  <c r="AB37"/>
  <c r="AD29"/>
  <c r="AF21"/>
  <c r="AB998"/>
  <c r="AD990"/>
  <c r="AF982"/>
  <c r="AB966"/>
  <c r="AD958"/>
  <c r="AF950"/>
  <c r="AB934"/>
  <c r="AD926"/>
  <c r="AF918"/>
  <c r="AB902"/>
  <c r="AD894"/>
  <c r="AF886"/>
  <c r="AB870"/>
  <c r="AD862"/>
  <c r="AF854"/>
  <c r="AB838"/>
  <c r="AD830"/>
  <c r="AF822"/>
  <c r="AB806"/>
  <c r="AD798"/>
  <c r="AF790"/>
  <c r="AB774"/>
  <c r="AD766"/>
  <c r="AF758"/>
  <c r="AB742"/>
  <c r="AD734"/>
  <c r="AF726"/>
  <c r="AB710"/>
  <c r="AD702"/>
  <c r="AF694"/>
  <c r="AB678"/>
  <c r="AD670"/>
  <c r="AF662"/>
  <c r="AB646"/>
  <c r="AD638"/>
  <c r="AF630"/>
  <c r="AB614"/>
  <c r="AD606"/>
  <c r="AF598"/>
  <c r="AB582"/>
  <c r="AD574"/>
  <c r="AF566"/>
  <c r="AB550"/>
  <c r="AD542"/>
  <c r="AF534"/>
  <c r="AB518"/>
  <c r="AD510"/>
  <c r="AF502"/>
  <c r="AB486"/>
  <c r="AD478"/>
  <c r="AF470"/>
  <c r="AB454"/>
  <c r="AD446"/>
  <c r="AF438"/>
  <c r="AB422"/>
  <c r="AD414"/>
  <c r="AF406"/>
  <c r="AB390"/>
  <c r="AD382"/>
  <c r="AF374"/>
  <c r="AB358"/>
  <c r="AD350"/>
  <c r="AF342"/>
  <c r="AB326"/>
  <c r="AD318"/>
  <c r="AF310"/>
  <c r="AB294"/>
  <c r="AD286"/>
  <c r="AF278"/>
  <c r="AB262"/>
  <c r="AD254"/>
  <c r="AF246"/>
  <c r="AB230"/>
  <c r="AD222"/>
  <c r="AF214"/>
  <c r="AB198"/>
  <c r="AD190"/>
  <c r="AF182"/>
  <c r="AB166"/>
  <c r="AD158"/>
  <c r="AF150"/>
  <c r="AB134"/>
  <c r="AD126"/>
  <c r="AF118"/>
  <c r="AB102"/>
  <c r="AD94"/>
  <c r="AF86"/>
  <c r="AB70"/>
  <c r="AD62"/>
  <c r="AF54"/>
  <c r="AB38"/>
  <c r="AD30"/>
  <c r="AF22"/>
  <c r="AB6"/>
  <c r="AD47"/>
  <c r="AF31"/>
  <c r="AB999"/>
  <c r="AD991"/>
  <c r="AF983"/>
  <c r="AB967"/>
  <c r="AD959"/>
  <c r="AF951"/>
  <c r="AB935"/>
  <c r="AD927"/>
  <c r="AF919"/>
  <c r="AB903"/>
  <c r="AD895"/>
  <c r="AF887"/>
  <c r="AB871"/>
  <c r="AD863"/>
  <c r="AF855"/>
  <c r="AB839"/>
  <c r="AD831"/>
  <c r="AF823"/>
  <c r="AB807"/>
  <c r="AD799"/>
  <c r="AF791"/>
  <c r="AB775"/>
  <c r="AD767"/>
  <c r="AF759"/>
  <c r="AB743"/>
  <c r="AD735"/>
  <c r="AF727"/>
  <c r="AB711"/>
  <c r="AD703"/>
  <c r="AF695"/>
  <c r="AB679"/>
  <c r="AD671"/>
  <c r="AF663"/>
  <c r="AB647"/>
  <c r="AD639"/>
  <c r="AF631"/>
  <c r="AB615"/>
  <c r="AD607"/>
  <c r="AF599"/>
  <c r="AB583"/>
  <c r="AD575"/>
  <c r="AF567"/>
  <c r="AB551"/>
  <c r="AD543"/>
  <c r="AF535"/>
  <c r="AB519"/>
  <c r="AD511"/>
  <c r="AF503"/>
  <c r="AB487"/>
  <c r="AD479"/>
  <c r="AF471"/>
  <c r="AB455"/>
  <c r="AD447"/>
  <c r="AF439"/>
  <c r="AB423"/>
  <c r="AD415"/>
  <c r="AF407"/>
  <c r="AB391"/>
  <c r="AD383"/>
  <c r="AF375"/>
  <c r="AB359"/>
  <c r="AD351"/>
  <c r="AF343"/>
  <c r="AB327"/>
  <c r="AD319"/>
  <c r="AF311"/>
  <c r="AB295"/>
  <c r="AD287"/>
  <c r="AF279"/>
  <c r="AB263"/>
  <c r="AD255"/>
  <c r="AF247"/>
  <c r="AB231"/>
  <c r="AD223"/>
  <c r="AF215"/>
  <c r="AB199"/>
  <c r="AD191"/>
  <c r="AF183"/>
  <c r="AB167"/>
  <c r="AD159"/>
  <c r="AF151"/>
  <c r="AB135"/>
  <c r="AD127"/>
  <c r="AF119"/>
  <c r="AB103"/>
  <c r="AD95"/>
  <c r="AF87"/>
  <c r="AB71"/>
  <c r="AD63"/>
  <c r="AF55"/>
  <c r="AB23"/>
  <c r="AD15"/>
  <c r="AF7"/>
  <c r="AB984"/>
  <c r="AD976"/>
  <c r="AF968"/>
  <c r="AB952"/>
  <c r="AD944"/>
  <c r="AF936"/>
  <c r="AB920"/>
  <c r="AD912"/>
  <c r="AF904"/>
  <c r="AG957"/>
  <c r="AE901"/>
  <c r="AG869"/>
  <c r="AE845"/>
  <c r="AC821"/>
  <c r="AG805"/>
  <c r="AE781"/>
  <c r="AC757"/>
  <c r="AG741"/>
  <c r="AE717"/>
  <c r="AC693"/>
  <c r="AG677"/>
  <c r="AE653"/>
  <c r="AC629"/>
  <c r="AG613"/>
  <c r="AE589"/>
  <c r="AC565"/>
  <c r="AG549"/>
  <c r="AE525"/>
  <c r="AC501"/>
  <c r="AG485"/>
  <c r="AE461"/>
  <c r="AC437"/>
  <c r="AG421"/>
  <c r="AE397"/>
  <c r="AC373"/>
  <c r="AG357"/>
  <c r="AE333"/>
  <c r="AF317"/>
  <c r="AE301"/>
  <c r="AC285"/>
  <c r="AE277"/>
  <c r="AG269"/>
  <c r="AC253"/>
  <c r="AE245"/>
  <c r="AG237"/>
  <c r="AC221"/>
  <c r="AE213"/>
  <c r="AG205"/>
  <c r="AC189"/>
  <c r="AE181"/>
  <c r="AG173"/>
  <c r="AC157"/>
  <c r="AE149"/>
  <c r="AG141"/>
  <c r="AC125"/>
  <c r="AE117"/>
  <c r="AG109"/>
  <c r="AC93"/>
  <c r="AE85"/>
  <c r="AG77"/>
  <c r="AC61"/>
  <c r="AE53"/>
  <c r="AG45"/>
  <c r="AC29"/>
  <c r="AE21"/>
  <c r="AG13"/>
  <c r="AC990"/>
  <c r="AE982"/>
  <c r="AG974"/>
  <c r="AC958"/>
  <c r="AE950"/>
  <c r="AG942"/>
  <c r="AC926"/>
  <c r="AE918"/>
  <c r="AG910"/>
  <c r="AC894"/>
  <c r="AE886"/>
  <c r="AG878"/>
  <c r="AC862"/>
  <c r="AE854"/>
  <c r="AG846"/>
  <c r="AC830"/>
  <c r="AE822"/>
  <c r="AG814"/>
  <c r="AC798"/>
  <c r="AE790"/>
  <c r="AG782"/>
  <c r="AC766"/>
  <c r="AE758"/>
  <c r="AG750"/>
  <c r="AC734"/>
  <c r="AE726"/>
  <c r="AG718"/>
  <c r="AC702"/>
  <c r="AE694"/>
  <c r="AG686"/>
  <c r="AC670"/>
  <c r="AE662"/>
  <c r="AG654"/>
  <c r="AC638"/>
  <c r="AE630"/>
  <c r="AG622"/>
  <c r="AC606"/>
  <c r="AE598"/>
  <c r="AG590"/>
  <c r="AC574"/>
  <c r="AE566"/>
  <c r="AG558"/>
  <c r="AC542"/>
  <c r="AE534"/>
  <c r="AG526"/>
  <c r="AC510"/>
  <c r="AE502"/>
  <c r="AG494"/>
  <c r="AC478"/>
  <c r="AE470"/>
  <c r="AG462"/>
  <c r="AC446"/>
  <c r="AE438"/>
  <c r="AG430"/>
  <c r="AC414"/>
  <c r="AE406"/>
  <c r="AG398"/>
  <c r="AC382"/>
  <c r="AE374"/>
  <c r="AG366"/>
  <c r="AC350"/>
  <c r="AE342"/>
  <c r="AG334"/>
  <c r="AC318"/>
  <c r="AE310"/>
  <c r="AG302"/>
  <c r="AC286"/>
  <c r="AE278"/>
  <c r="AG270"/>
  <c r="AC254"/>
  <c r="AE246"/>
  <c r="AG238"/>
  <c r="AC222"/>
  <c r="AE214"/>
  <c r="AG206"/>
  <c r="AC190"/>
  <c r="AE182"/>
  <c r="AG174"/>
  <c r="AC158"/>
  <c r="AE150"/>
  <c r="AG142"/>
  <c r="AC126"/>
  <c r="AE118"/>
  <c r="AG110"/>
  <c r="AC94"/>
  <c r="AE86"/>
  <c r="AG78"/>
  <c r="AC62"/>
  <c r="AE54"/>
  <c r="AG46"/>
  <c r="AC30"/>
  <c r="AE22"/>
  <c r="AG14"/>
  <c r="AC47"/>
  <c r="AE31"/>
  <c r="AG24"/>
  <c r="AC991"/>
  <c r="AE983"/>
  <c r="AG975"/>
  <c r="AC959"/>
  <c r="AE951"/>
  <c r="AG943"/>
  <c r="AC927"/>
  <c r="AE919"/>
  <c r="AG911"/>
  <c r="AC895"/>
  <c r="AE887"/>
  <c r="AG879"/>
  <c r="AC863"/>
  <c r="AE855"/>
  <c r="AG847"/>
  <c r="AC831"/>
  <c r="AE823"/>
  <c r="AG815"/>
  <c r="AC799"/>
  <c r="AE791"/>
  <c r="AG783"/>
  <c r="AC767"/>
  <c r="AE759"/>
  <c r="AG751"/>
  <c r="AC735"/>
  <c r="AE727"/>
  <c r="AG719"/>
  <c r="AC703"/>
  <c r="AE695"/>
  <c r="AG687"/>
  <c r="AC671"/>
  <c r="AE663"/>
  <c r="AG655"/>
  <c r="AC639"/>
  <c r="AE631"/>
  <c r="AG623"/>
  <c r="AC607"/>
  <c r="AE599"/>
  <c r="AG591"/>
  <c r="AC575"/>
  <c r="AE567"/>
  <c r="AG559"/>
  <c r="AC543"/>
  <c r="AE535"/>
  <c r="AG527"/>
  <c r="AC511"/>
  <c r="AE503"/>
  <c r="AG495"/>
  <c r="AC479"/>
  <c r="AE965"/>
  <c r="AG909"/>
  <c r="AE869"/>
  <c r="AC845"/>
  <c r="AG829"/>
  <c r="AE805"/>
  <c r="AC781"/>
  <c r="AG765"/>
  <c r="AE741"/>
  <c r="AC717"/>
  <c r="AG701"/>
  <c r="AE677"/>
  <c r="AC653"/>
  <c r="AG637"/>
  <c r="AE613"/>
  <c r="AC589"/>
  <c r="AG573"/>
  <c r="AE549"/>
  <c r="AC525"/>
  <c r="AG509"/>
  <c r="AE485"/>
  <c r="AC461"/>
  <c r="AG445"/>
  <c r="AE421"/>
  <c r="AC397"/>
  <c r="AG381"/>
  <c r="AE357"/>
  <c r="AC333"/>
  <c r="AE317"/>
  <c r="AC301"/>
  <c r="AB285"/>
  <c r="AD277"/>
  <c r="AF269"/>
  <c r="AB253"/>
  <c r="AD245"/>
  <c r="AF237"/>
  <c r="AB221"/>
  <c r="AD213"/>
  <c r="AF205"/>
  <c r="AB189"/>
  <c r="AD181"/>
  <c r="AF173"/>
  <c r="AB157"/>
  <c r="AD149"/>
  <c r="AF141"/>
  <c r="AB125"/>
  <c r="AD117"/>
  <c r="AF109"/>
  <c r="AB93"/>
  <c r="AD85"/>
  <c r="AF77"/>
  <c r="AB61"/>
  <c r="AD53"/>
  <c r="AF45"/>
  <c r="AB29"/>
  <c r="AD21"/>
  <c r="AF13"/>
  <c r="AB990"/>
  <c r="AD982"/>
  <c r="AF974"/>
  <c r="AB958"/>
  <c r="AD950"/>
  <c r="AF942"/>
  <c r="AB926"/>
  <c r="AD918"/>
  <c r="AF910"/>
  <c r="AB894"/>
  <c r="AD886"/>
  <c r="AF878"/>
  <c r="AB862"/>
  <c r="AD854"/>
  <c r="AF846"/>
  <c r="AB830"/>
  <c r="AD822"/>
  <c r="AF814"/>
  <c r="AB798"/>
  <c r="AD790"/>
  <c r="AF782"/>
  <c r="AB766"/>
  <c r="AD758"/>
  <c r="AF750"/>
  <c r="AB734"/>
  <c r="AD726"/>
  <c r="AF718"/>
  <c r="AB702"/>
  <c r="AD694"/>
  <c r="AF686"/>
  <c r="AB670"/>
  <c r="AD662"/>
  <c r="AF654"/>
  <c r="AB638"/>
  <c r="AD630"/>
  <c r="AF622"/>
  <c r="AB606"/>
  <c r="AD598"/>
  <c r="AF590"/>
  <c r="AB574"/>
  <c r="AD566"/>
  <c r="AF558"/>
  <c r="AB542"/>
  <c r="AD534"/>
  <c r="AF526"/>
  <c r="AB510"/>
  <c r="AD502"/>
  <c r="AF494"/>
  <c r="AB478"/>
  <c r="AD470"/>
  <c r="AF462"/>
  <c r="AB446"/>
  <c r="AD438"/>
  <c r="AF430"/>
  <c r="AB414"/>
  <c r="AD406"/>
  <c r="AF398"/>
  <c r="AB382"/>
  <c r="AD374"/>
  <c r="AF366"/>
  <c r="AB350"/>
  <c r="AD342"/>
  <c r="AF334"/>
  <c r="AB318"/>
  <c r="AD310"/>
  <c r="AF302"/>
  <c r="AB286"/>
  <c r="AD278"/>
  <c r="AF270"/>
  <c r="AB254"/>
  <c r="AD246"/>
  <c r="AF238"/>
  <c r="AB222"/>
  <c r="AD214"/>
  <c r="AF206"/>
  <c r="AB190"/>
  <c r="AD182"/>
  <c r="AF174"/>
  <c r="AB158"/>
  <c r="AD150"/>
  <c r="AF142"/>
  <c r="AB126"/>
  <c r="AD118"/>
  <c r="AF110"/>
  <c r="AB94"/>
  <c r="AD86"/>
  <c r="AF78"/>
  <c r="AB62"/>
  <c r="AD54"/>
  <c r="AF46"/>
  <c r="AB30"/>
  <c r="AD22"/>
  <c r="AF14"/>
  <c r="AB47"/>
  <c r="AD31"/>
  <c r="AF24"/>
  <c r="AB991"/>
  <c r="AD983"/>
  <c r="AF975"/>
  <c r="AB959"/>
  <c r="AD951"/>
  <c r="AF943"/>
  <c r="AB927"/>
  <c r="AD919"/>
  <c r="AF911"/>
  <c r="AB895"/>
  <c r="AD887"/>
  <c r="AF879"/>
  <c r="AB863"/>
  <c r="AD855"/>
  <c r="AF847"/>
  <c r="AB831"/>
  <c r="AD823"/>
  <c r="AF815"/>
  <c r="AB799"/>
  <c r="AD791"/>
  <c r="AF783"/>
  <c r="AB767"/>
  <c r="AD759"/>
  <c r="AF751"/>
  <c r="AB735"/>
  <c r="AD727"/>
  <c r="AF719"/>
  <c r="AB703"/>
  <c r="AD695"/>
  <c r="AF687"/>
  <c r="AB671"/>
  <c r="AD663"/>
  <c r="AF655"/>
  <c r="AB639"/>
  <c r="AD631"/>
  <c r="AF623"/>
  <c r="AB607"/>
  <c r="AD599"/>
  <c r="AF591"/>
  <c r="AB575"/>
  <c r="AD567"/>
  <c r="AF559"/>
  <c r="AB543"/>
  <c r="AD535"/>
  <c r="AF527"/>
  <c r="AB511"/>
  <c r="AD503"/>
  <c r="AF495"/>
  <c r="AB479"/>
  <c r="AD471"/>
  <c r="AF463"/>
  <c r="AB447"/>
  <c r="AD439"/>
  <c r="AF431"/>
  <c r="AB415"/>
  <c r="AD407"/>
  <c r="AF399"/>
  <c r="AB383"/>
  <c r="AD375"/>
  <c r="AF367"/>
  <c r="AB351"/>
  <c r="AD343"/>
  <c r="AF335"/>
  <c r="AB319"/>
  <c r="AD311"/>
  <c r="AF303"/>
  <c r="AB287"/>
  <c r="AD279"/>
  <c r="AF271"/>
  <c r="AB255"/>
  <c r="AD247"/>
  <c r="AF239"/>
  <c r="AB223"/>
  <c r="AD215"/>
  <c r="AF207"/>
  <c r="AB191"/>
  <c r="AD183"/>
  <c r="AF175"/>
  <c r="AB159"/>
  <c r="AD151"/>
  <c r="AF143"/>
  <c r="AB127"/>
  <c r="AD119"/>
  <c r="AF111"/>
  <c r="AB95"/>
  <c r="AD87"/>
  <c r="AF79"/>
  <c r="AB63"/>
  <c r="AD55"/>
  <c r="AF39"/>
  <c r="AB15"/>
  <c r="AD7"/>
  <c r="AF992"/>
  <c r="AB976"/>
  <c r="AD968"/>
  <c r="AF960"/>
  <c r="AB944"/>
  <c r="AD936"/>
  <c r="AF928"/>
  <c r="AB912"/>
  <c r="AD904"/>
  <c r="AF896"/>
  <c r="AB880"/>
  <c r="AC973"/>
  <c r="AC909"/>
  <c r="AC869"/>
  <c r="AG853"/>
  <c r="AE829"/>
  <c r="AC805"/>
  <c r="AG789"/>
  <c r="AE765"/>
  <c r="AC741"/>
  <c r="AG725"/>
  <c r="AE701"/>
  <c r="AC677"/>
  <c r="AG661"/>
  <c r="AE637"/>
  <c r="AC613"/>
  <c r="AG597"/>
  <c r="AE573"/>
  <c r="AC549"/>
  <c r="AG533"/>
  <c r="AE509"/>
  <c r="AC485"/>
  <c r="AG469"/>
  <c r="AE445"/>
  <c r="AC421"/>
  <c r="AG405"/>
  <c r="AE381"/>
  <c r="AC357"/>
  <c r="AG341"/>
  <c r="AC317"/>
  <c r="AB301"/>
  <c r="AG293"/>
  <c r="AC277"/>
  <c r="AE269"/>
  <c r="AG261"/>
  <c r="AC245"/>
  <c r="AE237"/>
  <c r="AG229"/>
  <c r="AC213"/>
  <c r="AE205"/>
  <c r="AG197"/>
  <c r="AC181"/>
  <c r="AE173"/>
  <c r="AG165"/>
  <c r="AC149"/>
  <c r="AE141"/>
  <c r="AG133"/>
  <c r="AC117"/>
  <c r="AE109"/>
  <c r="AG101"/>
  <c r="AC85"/>
  <c r="AE77"/>
  <c r="AG69"/>
  <c r="AC53"/>
  <c r="AE45"/>
  <c r="AG37"/>
  <c r="AC21"/>
  <c r="AE13"/>
  <c r="AG998"/>
  <c r="AC982"/>
  <c r="AE974"/>
  <c r="AG966"/>
  <c r="AC950"/>
  <c r="AE942"/>
  <c r="AG934"/>
  <c r="AC918"/>
  <c r="AE910"/>
  <c r="AG902"/>
  <c r="AC886"/>
  <c r="AE878"/>
  <c r="AG870"/>
  <c r="AC854"/>
  <c r="AE846"/>
  <c r="AG838"/>
  <c r="AC822"/>
  <c r="AE814"/>
  <c r="AG806"/>
  <c r="AC790"/>
  <c r="AE782"/>
  <c r="AG774"/>
  <c r="AC758"/>
  <c r="AE750"/>
  <c r="AG742"/>
  <c r="AC726"/>
  <c r="AE718"/>
  <c r="AG710"/>
  <c r="AC694"/>
  <c r="AE686"/>
  <c r="AG678"/>
  <c r="AC662"/>
  <c r="AE654"/>
  <c r="AG646"/>
  <c r="AC630"/>
  <c r="AE622"/>
  <c r="AG614"/>
  <c r="AC598"/>
  <c r="AE590"/>
  <c r="AG582"/>
  <c r="AC566"/>
  <c r="AE558"/>
  <c r="AG550"/>
  <c r="AC534"/>
  <c r="AE526"/>
  <c r="AG518"/>
  <c r="AC502"/>
  <c r="AE494"/>
  <c r="AG486"/>
  <c r="AC470"/>
  <c r="AE462"/>
  <c r="AG454"/>
  <c r="AC438"/>
  <c r="AE430"/>
  <c r="AG422"/>
  <c r="AC406"/>
  <c r="AE398"/>
  <c r="AG390"/>
  <c r="AC374"/>
  <c r="AE366"/>
  <c r="AG358"/>
  <c r="AC342"/>
  <c r="AE334"/>
  <c r="AG326"/>
  <c r="AC310"/>
  <c r="AE302"/>
  <c r="AG294"/>
  <c r="AC278"/>
  <c r="AE270"/>
  <c r="AG262"/>
  <c r="AC246"/>
  <c r="AE238"/>
  <c r="AG230"/>
  <c r="AC214"/>
  <c r="AE206"/>
  <c r="AG198"/>
  <c r="AC182"/>
  <c r="AE174"/>
  <c r="AG166"/>
  <c r="AC150"/>
  <c r="AE142"/>
  <c r="AG134"/>
  <c r="AC118"/>
  <c r="AE110"/>
  <c r="AG102"/>
  <c r="AC86"/>
  <c r="AE78"/>
  <c r="AG70"/>
  <c r="AC54"/>
  <c r="AE46"/>
  <c r="AG38"/>
  <c r="AC22"/>
  <c r="AE14"/>
  <c r="AG6"/>
  <c r="AC31"/>
  <c r="AE24"/>
  <c r="AG999"/>
  <c r="AC983"/>
  <c r="AE975"/>
  <c r="AG967"/>
  <c r="AC951"/>
  <c r="AE943"/>
  <c r="AG935"/>
  <c r="AC919"/>
  <c r="AE911"/>
  <c r="AG903"/>
  <c r="AC887"/>
  <c r="AE879"/>
  <c r="AG871"/>
  <c r="AC855"/>
  <c r="AE847"/>
  <c r="AG839"/>
  <c r="AC823"/>
  <c r="AE815"/>
  <c r="AG807"/>
  <c r="AC791"/>
  <c r="AE783"/>
  <c r="AG775"/>
  <c r="AC759"/>
  <c r="AE751"/>
  <c r="AG743"/>
  <c r="AC727"/>
  <c r="AE719"/>
  <c r="AG711"/>
  <c r="AC695"/>
  <c r="AE687"/>
  <c r="AG679"/>
  <c r="AC663"/>
  <c r="AE655"/>
  <c r="AG647"/>
  <c r="AC631"/>
  <c r="AE623"/>
  <c r="AG615"/>
  <c r="AC599"/>
  <c r="AE591"/>
  <c r="AG583"/>
  <c r="AC567"/>
  <c r="AE559"/>
  <c r="AG551"/>
  <c r="AC535"/>
  <c r="AE527"/>
  <c r="AG519"/>
  <c r="AC503"/>
  <c r="AE495"/>
  <c r="AG487"/>
  <c r="AC471"/>
  <c r="AE463"/>
  <c r="AG455"/>
  <c r="AC439"/>
  <c r="AE431"/>
  <c r="AG423"/>
  <c r="AC407"/>
  <c r="AE399"/>
  <c r="AG391"/>
  <c r="AC375"/>
  <c r="AE367"/>
  <c r="AG989"/>
  <c r="AE917"/>
  <c r="AG877"/>
  <c r="AE853"/>
  <c r="AC829"/>
  <c r="AG813"/>
  <c r="AE789"/>
  <c r="AC765"/>
  <c r="AG749"/>
  <c r="AE725"/>
  <c r="AC701"/>
  <c r="AG685"/>
  <c r="AE661"/>
  <c r="AC637"/>
  <c r="AG621"/>
  <c r="AE597"/>
  <c r="AC573"/>
  <c r="AG557"/>
  <c r="AE533"/>
  <c r="AC509"/>
  <c r="AG493"/>
  <c r="AE469"/>
  <c r="AC445"/>
  <c r="AG429"/>
  <c r="AE405"/>
  <c r="AC381"/>
  <c r="AG365"/>
  <c r="AE341"/>
  <c r="AB317"/>
  <c r="AG309"/>
  <c r="AE293"/>
  <c r="AB277"/>
  <c r="AD269"/>
  <c r="AF261"/>
  <c r="AB245"/>
  <c r="AD237"/>
  <c r="AF229"/>
  <c r="AB213"/>
  <c r="AD205"/>
  <c r="AF197"/>
  <c r="AB181"/>
  <c r="AD173"/>
  <c r="AF165"/>
  <c r="AB149"/>
  <c r="AD141"/>
  <c r="AF133"/>
  <c r="AB117"/>
  <c r="AD109"/>
  <c r="AF101"/>
  <c r="AB85"/>
  <c r="AD77"/>
  <c r="AF69"/>
  <c r="AB53"/>
  <c r="AD45"/>
  <c r="AF37"/>
  <c r="AB21"/>
  <c r="AD13"/>
  <c r="AF998"/>
  <c r="AB982"/>
  <c r="AD974"/>
  <c r="AF966"/>
  <c r="AB950"/>
  <c r="AD942"/>
  <c r="AF934"/>
  <c r="AB918"/>
  <c r="AD910"/>
  <c r="AF902"/>
  <c r="AB886"/>
  <c r="AD878"/>
  <c r="AF870"/>
  <c r="AB854"/>
  <c r="AD846"/>
  <c r="AF838"/>
  <c r="AB822"/>
  <c r="AD814"/>
  <c r="AF806"/>
  <c r="AB790"/>
  <c r="AD782"/>
  <c r="AF774"/>
  <c r="AB758"/>
  <c r="AD750"/>
  <c r="AF742"/>
  <c r="AB726"/>
  <c r="AD718"/>
  <c r="AF710"/>
  <c r="AB694"/>
  <c r="AD686"/>
  <c r="AF678"/>
  <c r="AB662"/>
  <c r="AD654"/>
  <c r="AF646"/>
  <c r="AB630"/>
  <c r="AD622"/>
  <c r="AF614"/>
  <c r="AB598"/>
  <c r="AD590"/>
  <c r="AF582"/>
  <c r="AB566"/>
  <c r="AD558"/>
  <c r="AF550"/>
  <c r="AB534"/>
  <c r="AD526"/>
  <c r="AF518"/>
  <c r="AB502"/>
  <c r="AD494"/>
  <c r="AF486"/>
  <c r="AB470"/>
  <c r="AD462"/>
  <c r="AF454"/>
  <c r="AB438"/>
  <c r="AD430"/>
  <c r="AF422"/>
  <c r="AB406"/>
  <c r="AD398"/>
  <c r="AF390"/>
  <c r="AB374"/>
  <c r="AD366"/>
  <c r="AF358"/>
  <c r="AB342"/>
  <c r="AD334"/>
  <c r="AF326"/>
  <c r="AB310"/>
  <c r="AD302"/>
  <c r="AF294"/>
  <c r="AB278"/>
  <c r="AD270"/>
  <c r="AF262"/>
  <c r="AB246"/>
  <c r="AD238"/>
  <c r="AF230"/>
  <c r="AB214"/>
  <c r="AD206"/>
  <c r="AF198"/>
  <c r="AB182"/>
  <c r="AD174"/>
  <c r="AF166"/>
  <c r="AB150"/>
  <c r="AD142"/>
  <c r="AF134"/>
  <c r="AB118"/>
  <c r="AD110"/>
  <c r="AF102"/>
  <c r="AB86"/>
  <c r="AD78"/>
  <c r="AF70"/>
  <c r="AB54"/>
  <c r="AD46"/>
  <c r="AF38"/>
  <c r="AB22"/>
  <c r="AD14"/>
  <c r="AF6"/>
  <c r="AB31"/>
  <c r="AD24"/>
  <c r="AF999"/>
  <c r="AB983"/>
  <c r="AD975"/>
  <c r="AF967"/>
  <c r="AB951"/>
  <c r="AD943"/>
  <c r="AF935"/>
  <c r="AB919"/>
  <c r="AD911"/>
  <c r="AF903"/>
  <c r="AB887"/>
  <c r="AD879"/>
  <c r="AF871"/>
  <c r="AB855"/>
  <c r="AD847"/>
  <c r="AF839"/>
  <c r="AB823"/>
  <c r="AD815"/>
  <c r="AF807"/>
  <c r="AB791"/>
  <c r="AD783"/>
  <c r="AF775"/>
  <c r="AB759"/>
  <c r="AD751"/>
  <c r="AF743"/>
  <c r="AB727"/>
  <c r="AD719"/>
  <c r="AF711"/>
  <c r="AB695"/>
  <c r="AD687"/>
  <c r="AF679"/>
  <c r="AB663"/>
  <c r="AD655"/>
  <c r="AF647"/>
  <c r="AB631"/>
  <c r="AD623"/>
  <c r="AF615"/>
  <c r="AB599"/>
  <c r="AD591"/>
  <c r="AF583"/>
  <c r="AB567"/>
  <c r="AD559"/>
  <c r="AF551"/>
  <c r="AB535"/>
  <c r="AD527"/>
  <c r="AF519"/>
  <c r="AB503"/>
  <c r="AD495"/>
  <c r="AF487"/>
  <c r="AB471"/>
  <c r="AD463"/>
  <c r="AF455"/>
  <c r="AB439"/>
  <c r="AD431"/>
  <c r="AF423"/>
  <c r="AB407"/>
  <c r="AD399"/>
  <c r="AF391"/>
  <c r="AB375"/>
  <c r="AD367"/>
  <c r="AF359"/>
  <c r="AB343"/>
  <c r="AD335"/>
  <c r="AF327"/>
  <c r="AB311"/>
  <c r="AD303"/>
  <c r="AF295"/>
  <c r="AB279"/>
  <c r="AD271"/>
  <c r="AF263"/>
  <c r="AB247"/>
  <c r="AD239"/>
  <c r="AF231"/>
  <c r="AB215"/>
  <c r="AD207"/>
  <c r="AF199"/>
  <c r="AB183"/>
  <c r="AD175"/>
  <c r="AF167"/>
  <c r="AB151"/>
  <c r="AD143"/>
  <c r="AF135"/>
  <c r="AB119"/>
  <c r="AD111"/>
  <c r="AF103"/>
  <c r="AB87"/>
  <c r="AD79"/>
  <c r="AF71"/>
  <c r="AB55"/>
  <c r="AD39"/>
  <c r="AF23"/>
  <c r="AB7"/>
  <c r="AD992"/>
  <c r="AF984"/>
  <c r="AB968"/>
  <c r="AD960"/>
  <c r="AF952"/>
  <c r="AB936"/>
  <c r="AD928"/>
  <c r="AF920"/>
  <c r="AB904"/>
  <c r="AD896"/>
  <c r="AE997"/>
  <c r="AG925"/>
  <c r="AC877"/>
  <c r="AC853"/>
  <c r="AG837"/>
  <c r="AE813"/>
  <c r="AC789"/>
  <c r="AG773"/>
  <c r="AE749"/>
  <c r="AC725"/>
  <c r="AG709"/>
  <c r="AE685"/>
  <c r="AC661"/>
  <c r="AG645"/>
  <c r="AE621"/>
  <c r="AC597"/>
  <c r="AG581"/>
  <c r="AE557"/>
  <c r="AC533"/>
  <c r="AG517"/>
  <c r="AE493"/>
  <c r="AC469"/>
  <c r="AG453"/>
  <c r="AE429"/>
  <c r="AC405"/>
  <c r="AG389"/>
  <c r="AE365"/>
  <c r="AC341"/>
  <c r="AG325"/>
  <c r="AE309"/>
  <c r="AD293"/>
  <c r="AG285"/>
  <c r="AC269"/>
  <c r="AE261"/>
  <c r="AG253"/>
  <c r="AC237"/>
  <c r="AE229"/>
  <c r="AG221"/>
  <c r="AC205"/>
  <c r="AE197"/>
  <c r="AG189"/>
  <c r="AC173"/>
  <c r="AE165"/>
  <c r="AG157"/>
  <c r="AC141"/>
  <c r="AE133"/>
  <c r="AG125"/>
  <c r="AC109"/>
  <c r="AE101"/>
  <c r="AG93"/>
  <c r="AC77"/>
  <c r="AE69"/>
  <c r="AG61"/>
  <c r="AC45"/>
  <c r="AE37"/>
  <c r="AG29"/>
  <c r="AC13"/>
  <c r="AE998"/>
  <c r="AG990"/>
  <c r="AC974"/>
  <c r="AE966"/>
  <c r="AG958"/>
  <c r="AC942"/>
  <c r="AE934"/>
  <c r="AG926"/>
  <c r="AC910"/>
  <c r="AE902"/>
  <c r="AG894"/>
  <c r="AC878"/>
  <c r="AE870"/>
  <c r="AG862"/>
  <c r="AC846"/>
  <c r="AE838"/>
  <c r="AG830"/>
  <c r="AC814"/>
  <c r="AE806"/>
  <c r="AG798"/>
  <c r="AC782"/>
  <c r="AE774"/>
  <c r="AG766"/>
  <c r="AC750"/>
  <c r="AE742"/>
  <c r="AG734"/>
  <c r="AC718"/>
  <c r="AE710"/>
  <c r="AG702"/>
  <c r="AC686"/>
  <c r="AE678"/>
  <c r="AG670"/>
  <c r="AC654"/>
  <c r="AE646"/>
  <c r="AG638"/>
  <c r="AC622"/>
  <c r="AE614"/>
  <c r="AG606"/>
  <c r="AC590"/>
  <c r="AE582"/>
  <c r="AG574"/>
  <c r="AC558"/>
  <c r="AE550"/>
  <c r="AG542"/>
  <c r="AC526"/>
  <c r="AE518"/>
  <c r="AG510"/>
  <c r="AC494"/>
  <c r="AE486"/>
  <c r="AG478"/>
  <c r="AC462"/>
  <c r="AE454"/>
  <c r="AG446"/>
  <c r="AC430"/>
  <c r="AE422"/>
  <c r="AG414"/>
  <c r="AC398"/>
  <c r="AE390"/>
  <c r="AG382"/>
  <c r="AC366"/>
  <c r="AE358"/>
  <c r="AG350"/>
  <c r="AC334"/>
  <c r="AE326"/>
  <c r="AG318"/>
  <c r="AC302"/>
  <c r="AE294"/>
  <c r="AG286"/>
  <c r="AC270"/>
  <c r="AE262"/>
  <c r="AG254"/>
  <c r="AC238"/>
  <c r="AE230"/>
  <c r="AG222"/>
  <c r="AC206"/>
  <c r="AE198"/>
  <c r="AG190"/>
  <c r="AC174"/>
  <c r="AE166"/>
  <c r="AG158"/>
  <c r="AC142"/>
  <c r="AE134"/>
  <c r="AG126"/>
  <c r="AC110"/>
  <c r="AE102"/>
  <c r="AG94"/>
  <c r="AC78"/>
  <c r="AE70"/>
  <c r="AG62"/>
  <c r="AC46"/>
  <c r="AE38"/>
  <c r="AG30"/>
  <c r="AC14"/>
  <c r="AE6"/>
  <c r="AG47"/>
  <c r="AC24"/>
  <c r="AE999"/>
  <c r="AG991"/>
  <c r="AC975"/>
  <c r="AE967"/>
  <c r="AG959"/>
  <c r="AC943"/>
  <c r="AE935"/>
  <c r="AG927"/>
  <c r="AC911"/>
  <c r="AE903"/>
  <c r="AG895"/>
  <c r="AC879"/>
  <c r="AE871"/>
  <c r="AG863"/>
  <c r="AC847"/>
  <c r="AE839"/>
  <c r="AG831"/>
  <c r="AC815"/>
  <c r="AE807"/>
  <c r="AG799"/>
  <c r="AC783"/>
  <c r="AE775"/>
  <c r="AG767"/>
  <c r="AC751"/>
  <c r="AE743"/>
  <c r="AG735"/>
  <c r="AC719"/>
  <c r="AE711"/>
  <c r="AG703"/>
  <c r="AC687"/>
  <c r="AE679"/>
  <c r="AG671"/>
  <c r="AC655"/>
  <c r="AE647"/>
  <c r="AG639"/>
  <c r="AC623"/>
  <c r="AE615"/>
  <c r="AG607"/>
  <c r="AC591"/>
  <c r="AE583"/>
  <c r="AG575"/>
  <c r="AC559"/>
  <c r="AE551"/>
  <c r="AG543"/>
  <c r="AC527"/>
  <c r="AE519"/>
  <c r="AG511"/>
  <c r="AC495"/>
  <c r="AE487"/>
  <c r="AG479"/>
  <c r="AC8"/>
  <c r="AC925"/>
  <c r="AE885"/>
  <c r="AG861"/>
  <c r="AE837"/>
  <c r="AC813"/>
  <c r="AG797"/>
  <c r="AE773"/>
  <c r="AC749"/>
  <c r="AG733"/>
  <c r="AE709"/>
  <c r="AC685"/>
  <c r="AG669"/>
  <c r="AE645"/>
  <c r="AC621"/>
  <c r="AG605"/>
  <c r="AE581"/>
  <c r="AC557"/>
  <c r="AG541"/>
  <c r="AE517"/>
  <c r="AC493"/>
  <c r="AG477"/>
  <c r="AE453"/>
  <c r="AC429"/>
  <c r="AG413"/>
  <c r="AE389"/>
  <c r="AC365"/>
  <c r="AG349"/>
  <c r="AE325"/>
  <c r="AD309"/>
  <c r="AC293"/>
  <c r="AF285"/>
  <c r="AB269"/>
  <c r="AD261"/>
  <c r="AF253"/>
  <c r="AB237"/>
  <c r="AD229"/>
  <c r="AF221"/>
  <c r="AB205"/>
  <c r="AD197"/>
  <c r="AF189"/>
  <c r="AB173"/>
  <c r="AD165"/>
  <c r="AF157"/>
  <c r="AB141"/>
  <c r="AD133"/>
  <c r="AF125"/>
  <c r="AB109"/>
  <c r="AD101"/>
  <c r="AF93"/>
  <c r="AB77"/>
  <c r="AD69"/>
  <c r="AF61"/>
  <c r="AB45"/>
  <c r="AD37"/>
  <c r="AF29"/>
  <c r="AB13"/>
  <c r="AD998"/>
  <c r="AF990"/>
  <c r="AB974"/>
  <c r="AD966"/>
  <c r="AF958"/>
  <c r="AB942"/>
  <c r="AD934"/>
  <c r="AF926"/>
  <c r="AB910"/>
  <c r="AD902"/>
  <c r="AF894"/>
  <c r="AB878"/>
  <c r="AD870"/>
  <c r="AF862"/>
  <c r="AB846"/>
  <c r="AD838"/>
  <c r="AF830"/>
  <c r="AB814"/>
  <c r="AD806"/>
  <c r="AF798"/>
  <c r="AB782"/>
  <c r="AD774"/>
  <c r="AF766"/>
  <c r="AB750"/>
  <c r="AD742"/>
  <c r="AF734"/>
  <c r="AB718"/>
  <c r="AD710"/>
  <c r="AF702"/>
  <c r="AB686"/>
  <c r="AD678"/>
  <c r="AF670"/>
  <c r="AB654"/>
  <c r="AD646"/>
  <c r="AF638"/>
  <c r="AB622"/>
  <c r="AD614"/>
  <c r="AF606"/>
  <c r="AB590"/>
  <c r="AD582"/>
  <c r="AF574"/>
  <c r="AB558"/>
  <c r="AD550"/>
  <c r="AF542"/>
  <c r="AB526"/>
  <c r="AD518"/>
  <c r="AF510"/>
  <c r="AB494"/>
  <c r="AD486"/>
  <c r="AF478"/>
  <c r="AB462"/>
  <c r="AD454"/>
  <c r="AF446"/>
  <c r="AB430"/>
  <c r="AD422"/>
  <c r="AF414"/>
  <c r="AB398"/>
  <c r="AD390"/>
  <c r="AF382"/>
  <c r="AB366"/>
  <c r="AD358"/>
  <c r="AF350"/>
  <c r="AB334"/>
  <c r="AD326"/>
  <c r="AF318"/>
  <c r="AB302"/>
  <c r="AD294"/>
  <c r="AF286"/>
  <c r="AB270"/>
  <c r="AD262"/>
  <c r="AF254"/>
  <c r="AB238"/>
  <c r="AD230"/>
  <c r="AF222"/>
  <c r="AB206"/>
  <c r="AD198"/>
  <c r="AF190"/>
  <c r="AB174"/>
  <c r="AD166"/>
  <c r="AF158"/>
  <c r="AB142"/>
  <c r="AD134"/>
  <c r="AF126"/>
  <c r="AB110"/>
  <c r="AD102"/>
  <c r="AF94"/>
  <c r="AB78"/>
  <c r="AD70"/>
  <c r="AF62"/>
  <c r="AB46"/>
  <c r="AD38"/>
  <c r="AF30"/>
  <c r="AB14"/>
  <c r="AD6"/>
  <c r="AF47"/>
  <c r="AB24"/>
  <c r="AD999"/>
  <c r="AF991"/>
  <c r="AB975"/>
  <c r="AD967"/>
  <c r="AF959"/>
  <c r="AB943"/>
  <c r="AD935"/>
  <c r="AF927"/>
  <c r="AB911"/>
  <c r="AD903"/>
  <c r="AF895"/>
  <c r="AB879"/>
  <c r="AD871"/>
  <c r="AF863"/>
  <c r="AB847"/>
  <c r="AD839"/>
  <c r="AF831"/>
  <c r="AB815"/>
  <c r="AD807"/>
  <c r="AF799"/>
  <c r="AB783"/>
  <c r="AD775"/>
  <c r="AF767"/>
  <c r="AB751"/>
  <c r="AD743"/>
  <c r="AF735"/>
  <c r="AB719"/>
  <c r="AD711"/>
  <c r="AF703"/>
  <c r="AB687"/>
  <c r="AD679"/>
  <c r="AF671"/>
  <c r="AB655"/>
  <c r="AD647"/>
  <c r="AF639"/>
  <c r="AB623"/>
  <c r="AD615"/>
  <c r="AF607"/>
  <c r="AB591"/>
  <c r="AD583"/>
  <c r="AF575"/>
  <c r="AB559"/>
  <c r="AD551"/>
  <c r="AF543"/>
  <c r="AB527"/>
  <c r="AD519"/>
  <c r="AF511"/>
  <c r="AB495"/>
  <c r="AD487"/>
  <c r="AF479"/>
  <c r="AB463"/>
  <c r="AD455"/>
  <c r="AF447"/>
  <c r="AB431"/>
  <c r="AD423"/>
  <c r="AF415"/>
  <c r="AB399"/>
  <c r="AD391"/>
  <c r="AF383"/>
  <c r="AB367"/>
  <c r="AD359"/>
  <c r="AF351"/>
  <c r="AB335"/>
  <c r="AD327"/>
  <c r="AF319"/>
  <c r="AB303"/>
  <c r="AD295"/>
  <c r="AF287"/>
  <c r="AB271"/>
  <c r="AD263"/>
  <c r="AF255"/>
  <c r="AB239"/>
  <c r="AD231"/>
  <c r="AF223"/>
  <c r="AB207"/>
  <c r="AD199"/>
  <c r="AF191"/>
  <c r="AB175"/>
  <c r="AD167"/>
  <c r="AF159"/>
  <c r="AB143"/>
  <c r="AD135"/>
  <c r="AF127"/>
  <c r="AB111"/>
  <c r="AD103"/>
  <c r="AF95"/>
  <c r="AB79"/>
  <c r="AD71"/>
  <c r="AF63"/>
  <c r="AB39"/>
  <c r="AD23"/>
  <c r="AF15"/>
  <c r="AB992"/>
  <c r="AD984"/>
  <c r="AF976"/>
  <c r="AB960"/>
  <c r="AD952"/>
  <c r="AF944"/>
  <c r="AB928"/>
  <c r="AD920"/>
  <c r="AF912"/>
  <c r="AB896"/>
  <c r="AD888"/>
  <c r="AE798"/>
  <c r="AC710"/>
  <c r="AG630"/>
  <c r="AE542"/>
  <c r="AC454"/>
  <c r="AG374"/>
  <c r="AE286"/>
  <c r="AC198"/>
  <c r="AG118"/>
  <c r="AE30"/>
  <c r="AC967"/>
  <c r="AG887"/>
  <c r="AE799"/>
  <c r="AC711"/>
  <c r="AG631"/>
  <c r="AE543"/>
  <c r="AG471"/>
  <c r="AE439"/>
  <c r="AG415"/>
  <c r="AE383"/>
  <c r="AG359"/>
  <c r="AE335"/>
  <c r="AC311"/>
  <c r="AG295"/>
  <c r="AE271"/>
  <c r="AC247"/>
  <c r="AG231"/>
  <c r="AE207"/>
  <c r="AC183"/>
  <c r="AG167"/>
  <c r="AE143"/>
  <c r="AC119"/>
  <c r="AG103"/>
  <c r="AE79"/>
  <c r="AC55"/>
  <c r="AG23"/>
  <c r="AE992"/>
  <c r="AC968"/>
  <c r="AG952"/>
  <c r="AE928"/>
  <c r="AC904"/>
  <c r="AE888"/>
  <c r="AB872"/>
  <c r="AD864"/>
  <c r="AF856"/>
  <c r="AB840"/>
  <c r="AD832"/>
  <c r="AF824"/>
  <c r="AB808"/>
  <c r="AD800"/>
  <c r="AF792"/>
  <c r="AB776"/>
  <c r="AD768"/>
  <c r="AF760"/>
  <c r="AB744"/>
  <c r="AD736"/>
  <c r="AF728"/>
  <c r="AB712"/>
  <c r="AD704"/>
  <c r="AF696"/>
  <c r="AB680"/>
  <c r="AD672"/>
  <c r="AF664"/>
  <c r="AB648"/>
  <c r="AD640"/>
  <c r="AF632"/>
  <c r="AB616"/>
  <c r="AD608"/>
  <c r="AF600"/>
  <c r="AB584"/>
  <c r="AD576"/>
  <c r="AF568"/>
  <c r="AB552"/>
  <c r="AD544"/>
  <c r="AF536"/>
  <c r="AB520"/>
  <c r="AD512"/>
  <c r="AF504"/>
  <c r="AB488"/>
  <c r="AD480"/>
  <c r="AF472"/>
  <c r="AB456"/>
  <c r="AD448"/>
  <c r="AF440"/>
  <c r="AB424"/>
  <c r="AD416"/>
  <c r="AF408"/>
  <c r="AB392"/>
  <c r="AD384"/>
  <c r="AF376"/>
  <c r="AB360"/>
  <c r="AD352"/>
  <c r="AF344"/>
  <c r="AB328"/>
  <c r="AD320"/>
  <c r="AF312"/>
  <c r="AB296"/>
  <c r="AD288"/>
  <c r="AF280"/>
  <c r="AB264"/>
  <c r="AD256"/>
  <c r="AF248"/>
  <c r="AB232"/>
  <c r="AD224"/>
  <c r="AF216"/>
  <c r="AB200"/>
  <c r="AD192"/>
  <c r="AF184"/>
  <c r="AB168"/>
  <c r="AD160"/>
  <c r="AF152"/>
  <c r="AB136"/>
  <c r="AD128"/>
  <c r="AF120"/>
  <c r="AB104"/>
  <c r="AD96"/>
  <c r="AF88"/>
  <c r="AB72"/>
  <c r="AD64"/>
  <c r="AF56"/>
  <c r="AB40"/>
  <c r="AD32"/>
  <c r="AF16"/>
  <c r="AB985"/>
  <c r="AD977"/>
  <c r="AF969"/>
  <c r="AB953"/>
  <c r="AD945"/>
  <c r="AF937"/>
  <c r="AB921"/>
  <c r="AD913"/>
  <c r="AF905"/>
  <c r="AB889"/>
  <c r="AD881"/>
  <c r="AF873"/>
  <c r="AB857"/>
  <c r="AD849"/>
  <c r="AF841"/>
  <c r="AB825"/>
  <c r="AD817"/>
  <c r="AF809"/>
  <c r="AB793"/>
  <c r="AD785"/>
  <c r="AF777"/>
  <c r="AB761"/>
  <c r="AD753"/>
  <c r="AF745"/>
  <c r="AB729"/>
  <c r="AD721"/>
  <c r="AF713"/>
  <c r="AB697"/>
  <c r="AD689"/>
  <c r="AF681"/>
  <c r="AB665"/>
  <c r="AD657"/>
  <c r="AF649"/>
  <c r="AB633"/>
  <c r="AD625"/>
  <c r="AF617"/>
  <c r="AB601"/>
  <c r="AD593"/>
  <c r="AF585"/>
  <c r="AB569"/>
  <c r="AD561"/>
  <c r="AF553"/>
  <c r="AB537"/>
  <c r="AD529"/>
  <c r="AF521"/>
  <c r="AB505"/>
  <c r="AD497"/>
  <c r="AF489"/>
  <c r="AB473"/>
  <c r="AD465"/>
  <c r="AF457"/>
  <c r="AB441"/>
  <c r="AD433"/>
  <c r="AF425"/>
  <c r="AB409"/>
  <c r="AD401"/>
  <c r="AF393"/>
  <c r="AB377"/>
  <c r="AD369"/>
  <c r="AF361"/>
  <c r="AB345"/>
  <c r="AD337"/>
  <c r="AF329"/>
  <c r="AB313"/>
  <c r="AD305"/>
  <c r="AF297"/>
  <c r="AB281"/>
  <c r="AD273"/>
  <c r="AF265"/>
  <c r="AB249"/>
  <c r="AD241"/>
  <c r="AF233"/>
  <c r="AB217"/>
  <c r="AD209"/>
  <c r="AF201"/>
  <c r="AB185"/>
  <c r="AD177"/>
  <c r="AF169"/>
  <c r="AB153"/>
  <c r="AD145"/>
  <c r="AF137"/>
  <c r="AB121"/>
  <c r="AD113"/>
  <c r="AF105"/>
  <c r="AB89"/>
  <c r="AD81"/>
  <c r="AF73"/>
  <c r="AB57"/>
  <c r="AD49"/>
  <c r="AF41"/>
  <c r="AB25"/>
  <c r="AD17"/>
  <c r="AF9"/>
  <c r="AB986"/>
  <c r="AD978"/>
  <c r="AF970"/>
  <c r="AB954"/>
  <c r="AD946"/>
  <c r="AF938"/>
  <c r="AB922"/>
  <c r="AD914"/>
  <c r="AF906"/>
  <c r="AB890"/>
  <c r="AD882"/>
  <c r="AF874"/>
  <c r="AB858"/>
  <c r="AD850"/>
  <c r="AF842"/>
  <c r="AB826"/>
  <c r="AD818"/>
  <c r="AF810"/>
  <c r="AB794"/>
  <c r="AD786"/>
  <c r="AF778"/>
  <c r="AB762"/>
  <c r="AD754"/>
  <c r="AF746"/>
  <c r="AB730"/>
  <c r="AD722"/>
  <c r="AF714"/>
  <c r="AB698"/>
  <c r="AD690"/>
  <c r="AF682"/>
  <c r="AB666"/>
  <c r="AD658"/>
  <c r="AF650"/>
  <c r="AB634"/>
  <c r="AD626"/>
  <c r="AF618"/>
  <c r="AB602"/>
  <c r="AD594"/>
  <c r="AF586"/>
  <c r="AB570"/>
  <c r="AC806"/>
  <c r="AG726"/>
  <c r="AE638"/>
  <c r="AC550"/>
  <c r="AG470"/>
  <c r="AE382"/>
  <c r="AC294"/>
  <c r="AG214"/>
  <c r="AE126"/>
  <c r="AC38"/>
  <c r="AG983"/>
  <c r="AE895"/>
  <c r="AC807"/>
  <c r="AG727"/>
  <c r="AE639"/>
  <c r="AC551"/>
  <c r="AE471"/>
  <c r="AG447"/>
  <c r="AE415"/>
  <c r="AC383"/>
  <c r="AE359"/>
  <c r="AC335"/>
  <c r="AG319"/>
  <c r="AE295"/>
  <c r="AC271"/>
  <c r="AG255"/>
  <c r="AE231"/>
  <c r="AC207"/>
  <c r="AG191"/>
  <c r="AE167"/>
  <c r="AC143"/>
  <c r="AG127"/>
  <c r="AE103"/>
  <c r="AC79"/>
  <c r="AG63"/>
  <c r="AE23"/>
  <c r="AC992"/>
  <c r="AG976"/>
  <c r="AE952"/>
  <c r="AC928"/>
  <c r="AG912"/>
  <c r="AC888"/>
  <c r="AG880"/>
  <c r="AC864"/>
  <c r="AE856"/>
  <c r="AG848"/>
  <c r="AC832"/>
  <c r="AE824"/>
  <c r="AG816"/>
  <c r="AC800"/>
  <c r="AE792"/>
  <c r="AG784"/>
  <c r="AC768"/>
  <c r="AE760"/>
  <c r="AG752"/>
  <c r="AC736"/>
  <c r="AE728"/>
  <c r="AG720"/>
  <c r="AC704"/>
  <c r="AE696"/>
  <c r="AG688"/>
  <c r="AC672"/>
  <c r="AE664"/>
  <c r="AG656"/>
  <c r="AC640"/>
  <c r="AE632"/>
  <c r="AG624"/>
  <c r="AC608"/>
  <c r="AE600"/>
  <c r="AG592"/>
  <c r="AC576"/>
  <c r="AE568"/>
  <c r="AG560"/>
  <c r="AC544"/>
  <c r="AE536"/>
  <c r="AG528"/>
  <c r="AC512"/>
  <c r="AE504"/>
  <c r="AG496"/>
  <c r="AC480"/>
  <c r="AE472"/>
  <c r="AG464"/>
  <c r="AC448"/>
  <c r="AE440"/>
  <c r="AG432"/>
  <c r="AC416"/>
  <c r="AE408"/>
  <c r="AG400"/>
  <c r="AC384"/>
  <c r="AE376"/>
  <c r="AG368"/>
  <c r="AC352"/>
  <c r="AE344"/>
  <c r="AG336"/>
  <c r="AC320"/>
  <c r="AE312"/>
  <c r="AG304"/>
  <c r="AC288"/>
  <c r="AE280"/>
  <c r="AG272"/>
  <c r="AC256"/>
  <c r="AE248"/>
  <c r="AG240"/>
  <c r="AC224"/>
  <c r="AE216"/>
  <c r="AG208"/>
  <c r="AC192"/>
  <c r="AE184"/>
  <c r="AG176"/>
  <c r="AC160"/>
  <c r="AE152"/>
  <c r="AG144"/>
  <c r="AC128"/>
  <c r="AE120"/>
  <c r="AG112"/>
  <c r="AC96"/>
  <c r="AE88"/>
  <c r="AG80"/>
  <c r="AC64"/>
  <c r="AE56"/>
  <c r="AG48"/>
  <c r="AC32"/>
  <c r="AE16"/>
  <c r="AG993"/>
  <c r="AC977"/>
  <c r="AE969"/>
  <c r="AG961"/>
  <c r="AC945"/>
  <c r="AE937"/>
  <c r="AG929"/>
  <c r="AC913"/>
  <c r="AE905"/>
  <c r="AG897"/>
  <c r="AC881"/>
  <c r="AE873"/>
  <c r="AG865"/>
  <c r="AC849"/>
  <c r="AE841"/>
  <c r="AG833"/>
  <c r="AC817"/>
  <c r="AE809"/>
  <c r="AG801"/>
  <c r="AC785"/>
  <c r="AE777"/>
  <c r="AG769"/>
  <c r="AC753"/>
  <c r="AE745"/>
  <c r="AG737"/>
  <c r="AC721"/>
  <c r="AE713"/>
  <c r="AG705"/>
  <c r="AC689"/>
  <c r="AE681"/>
  <c r="AG673"/>
  <c r="AC657"/>
  <c r="AE649"/>
  <c r="AG641"/>
  <c r="AC625"/>
  <c r="AE617"/>
  <c r="AG609"/>
  <c r="AC593"/>
  <c r="AE585"/>
  <c r="AG577"/>
  <c r="AC561"/>
  <c r="AE553"/>
  <c r="AG545"/>
  <c r="AC529"/>
  <c r="AE521"/>
  <c r="AG513"/>
  <c r="AC497"/>
  <c r="AE489"/>
  <c r="AG481"/>
  <c r="AC465"/>
  <c r="AE457"/>
  <c r="AG449"/>
  <c r="AC433"/>
  <c r="AE425"/>
  <c r="AG417"/>
  <c r="AC401"/>
  <c r="AE393"/>
  <c r="AG385"/>
  <c r="AC369"/>
  <c r="AE361"/>
  <c r="AG353"/>
  <c r="AC337"/>
  <c r="AE329"/>
  <c r="AG321"/>
  <c r="AC305"/>
  <c r="AE297"/>
  <c r="AG289"/>
  <c r="AC273"/>
  <c r="AE265"/>
  <c r="AG257"/>
  <c r="AC241"/>
  <c r="AE233"/>
  <c r="AG225"/>
  <c r="AC209"/>
  <c r="AE201"/>
  <c r="AG193"/>
  <c r="AC177"/>
  <c r="AE169"/>
  <c r="AG161"/>
  <c r="AC145"/>
  <c r="AE137"/>
  <c r="AG129"/>
  <c r="AC113"/>
  <c r="AE105"/>
  <c r="AG822"/>
  <c r="AE734"/>
  <c r="AC646"/>
  <c r="AG566"/>
  <c r="AE478"/>
  <c r="AC390"/>
  <c r="AG310"/>
  <c r="AE222"/>
  <c r="AC134"/>
  <c r="AG54"/>
  <c r="AE991"/>
  <c r="AC903"/>
  <c r="AG823"/>
  <c r="AE735"/>
  <c r="AC647"/>
  <c r="AG567"/>
  <c r="AE479"/>
  <c r="AE447"/>
  <c r="AC415"/>
  <c r="AE391"/>
  <c r="AC359"/>
  <c r="AG343"/>
  <c r="AE319"/>
  <c r="AC295"/>
  <c r="AG279"/>
  <c r="AE255"/>
  <c r="AC231"/>
  <c r="AG215"/>
  <c r="AE191"/>
  <c r="AC167"/>
  <c r="AG151"/>
  <c r="AE127"/>
  <c r="AC103"/>
  <c r="AG87"/>
  <c r="AE63"/>
  <c r="AC23"/>
  <c r="AG7"/>
  <c r="AE976"/>
  <c r="AC952"/>
  <c r="AG936"/>
  <c r="AE912"/>
  <c r="AB888"/>
  <c r="AF880"/>
  <c r="AB864"/>
  <c r="AD856"/>
  <c r="AF848"/>
  <c r="AB832"/>
  <c r="AD824"/>
  <c r="AF816"/>
  <c r="AB800"/>
  <c r="AD792"/>
  <c r="AF784"/>
  <c r="AB768"/>
  <c r="AD760"/>
  <c r="AF752"/>
  <c r="AB736"/>
  <c r="AD728"/>
  <c r="AF720"/>
  <c r="AB704"/>
  <c r="AD696"/>
  <c r="AF688"/>
  <c r="AB672"/>
  <c r="AD664"/>
  <c r="AF656"/>
  <c r="AB640"/>
  <c r="AD632"/>
  <c r="AF624"/>
  <c r="AB608"/>
  <c r="AD600"/>
  <c r="AF592"/>
  <c r="AB576"/>
  <c r="AD568"/>
  <c r="AF560"/>
  <c r="AB544"/>
  <c r="AD536"/>
  <c r="AF528"/>
  <c r="AB512"/>
  <c r="AD504"/>
  <c r="AF496"/>
  <c r="AB480"/>
  <c r="AD472"/>
  <c r="AF464"/>
  <c r="AB448"/>
  <c r="AD440"/>
  <c r="AF432"/>
  <c r="AB416"/>
  <c r="AD408"/>
  <c r="AF400"/>
  <c r="AB384"/>
  <c r="AD376"/>
  <c r="AF368"/>
  <c r="AB352"/>
  <c r="AD344"/>
  <c r="AF336"/>
  <c r="AB320"/>
  <c r="AD312"/>
  <c r="AF304"/>
  <c r="AB288"/>
  <c r="AD280"/>
  <c r="AF272"/>
  <c r="AB256"/>
  <c r="AD248"/>
  <c r="AF240"/>
  <c r="AB224"/>
  <c r="AD216"/>
  <c r="AF208"/>
  <c r="AB192"/>
  <c r="AD184"/>
  <c r="AF176"/>
  <c r="AB160"/>
  <c r="AD152"/>
  <c r="AF144"/>
  <c r="AB128"/>
  <c r="AD120"/>
  <c r="AF112"/>
  <c r="AB96"/>
  <c r="AD88"/>
  <c r="AF80"/>
  <c r="AB64"/>
  <c r="AD56"/>
  <c r="AF48"/>
  <c r="AB32"/>
  <c r="AD16"/>
  <c r="AF993"/>
  <c r="AB977"/>
  <c r="AD969"/>
  <c r="AF961"/>
  <c r="AB945"/>
  <c r="AD937"/>
  <c r="AF929"/>
  <c r="AB913"/>
  <c r="AD905"/>
  <c r="AF897"/>
  <c r="AB881"/>
  <c r="AD873"/>
  <c r="AF865"/>
  <c r="AB849"/>
  <c r="AD841"/>
  <c r="AF833"/>
  <c r="AB817"/>
  <c r="AD809"/>
  <c r="AF801"/>
  <c r="AB785"/>
  <c r="AD777"/>
  <c r="AF769"/>
  <c r="AB753"/>
  <c r="AD745"/>
  <c r="AF737"/>
  <c r="AB721"/>
  <c r="AD713"/>
  <c r="AF705"/>
  <c r="AB689"/>
  <c r="AD681"/>
  <c r="AF673"/>
  <c r="AB657"/>
  <c r="AD649"/>
  <c r="AF641"/>
  <c r="AB625"/>
  <c r="AD617"/>
  <c r="AF609"/>
  <c r="AB593"/>
  <c r="AD585"/>
  <c r="AF577"/>
  <c r="AB561"/>
  <c r="AD553"/>
  <c r="AF545"/>
  <c r="AB529"/>
  <c r="AD521"/>
  <c r="AF513"/>
  <c r="AB497"/>
  <c r="AD489"/>
  <c r="AF481"/>
  <c r="AB465"/>
  <c r="AD457"/>
  <c r="AF449"/>
  <c r="AB433"/>
  <c r="AD425"/>
  <c r="AF417"/>
  <c r="AB401"/>
  <c r="AD393"/>
  <c r="AF385"/>
  <c r="AB369"/>
  <c r="AD361"/>
  <c r="AF353"/>
  <c r="AB337"/>
  <c r="AD329"/>
  <c r="AF321"/>
  <c r="AB305"/>
  <c r="AD297"/>
  <c r="AF289"/>
  <c r="AB273"/>
  <c r="AD265"/>
  <c r="AF257"/>
  <c r="AB241"/>
  <c r="AD233"/>
  <c r="AF225"/>
  <c r="AB209"/>
  <c r="AD201"/>
  <c r="AF193"/>
  <c r="AB177"/>
  <c r="AD169"/>
  <c r="AF161"/>
  <c r="AB145"/>
  <c r="AD137"/>
  <c r="AF129"/>
  <c r="AB113"/>
  <c r="AD105"/>
  <c r="AF97"/>
  <c r="AB81"/>
  <c r="AD73"/>
  <c r="AF65"/>
  <c r="AB49"/>
  <c r="AD41"/>
  <c r="AF33"/>
  <c r="AB17"/>
  <c r="AD9"/>
  <c r="AF994"/>
  <c r="AB978"/>
  <c r="AD970"/>
  <c r="AF962"/>
  <c r="AB946"/>
  <c r="AD938"/>
  <c r="AF930"/>
  <c r="AB914"/>
  <c r="AD906"/>
  <c r="AF898"/>
  <c r="AB882"/>
  <c r="AD874"/>
  <c r="AF866"/>
  <c r="AB850"/>
  <c r="AD842"/>
  <c r="AF834"/>
  <c r="AB818"/>
  <c r="AD810"/>
  <c r="AF802"/>
  <c r="AB786"/>
  <c r="AD778"/>
  <c r="AF770"/>
  <c r="AB754"/>
  <c r="AD746"/>
  <c r="AF738"/>
  <c r="AB722"/>
  <c r="AD714"/>
  <c r="AF706"/>
  <c r="AB690"/>
  <c r="AD682"/>
  <c r="AF674"/>
  <c r="AB658"/>
  <c r="AD650"/>
  <c r="AF642"/>
  <c r="AB626"/>
  <c r="AD618"/>
  <c r="AF610"/>
  <c r="AB594"/>
  <c r="AD586"/>
  <c r="AF578"/>
  <c r="AE830"/>
  <c r="AC742"/>
  <c r="AG662"/>
  <c r="AE574"/>
  <c r="AC486"/>
  <c r="AG406"/>
  <c r="AE318"/>
  <c r="AC230"/>
  <c r="AG150"/>
  <c r="AE62"/>
  <c r="AC999"/>
  <c r="AG919"/>
  <c r="AE831"/>
  <c r="AC743"/>
  <c r="AG663"/>
  <c r="AE575"/>
  <c r="AC487"/>
  <c r="AC447"/>
  <c r="AE423"/>
  <c r="AC391"/>
  <c r="AG367"/>
  <c r="AE343"/>
  <c r="AC319"/>
  <c r="AG303"/>
  <c r="AE279"/>
  <c r="AC255"/>
  <c r="AG239"/>
  <c r="AE215"/>
  <c r="AC191"/>
  <c r="AG175"/>
  <c r="AE151"/>
  <c r="AC127"/>
  <c r="AG111"/>
  <c r="AE87"/>
  <c r="AC63"/>
  <c r="AG39"/>
  <c r="AE7"/>
  <c r="AC976"/>
  <c r="AG960"/>
  <c r="AE936"/>
  <c r="AC912"/>
  <c r="AG896"/>
  <c r="AE880"/>
  <c r="AG872"/>
  <c r="AC856"/>
  <c r="AE848"/>
  <c r="AG840"/>
  <c r="AC824"/>
  <c r="AE816"/>
  <c r="AG808"/>
  <c r="AC792"/>
  <c r="AE784"/>
  <c r="AG776"/>
  <c r="AC760"/>
  <c r="AE752"/>
  <c r="AG744"/>
  <c r="AC728"/>
  <c r="AE720"/>
  <c r="AG712"/>
  <c r="AC696"/>
  <c r="AE688"/>
  <c r="AG680"/>
  <c r="AC664"/>
  <c r="AE656"/>
  <c r="AG648"/>
  <c r="AC632"/>
  <c r="AE624"/>
  <c r="AG616"/>
  <c r="AC600"/>
  <c r="AE592"/>
  <c r="AG584"/>
  <c r="AC568"/>
  <c r="AE560"/>
  <c r="AG552"/>
  <c r="AC536"/>
  <c r="AE528"/>
  <c r="AG520"/>
  <c r="AC504"/>
  <c r="AE496"/>
  <c r="AG488"/>
  <c r="AC472"/>
  <c r="AE464"/>
  <c r="AG456"/>
  <c r="AC440"/>
  <c r="AE432"/>
  <c r="AG424"/>
  <c r="AC408"/>
  <c r="AE400"/>
  <c r="AG392"/>
  <c r="AC376"/>
  <c r="AE368"/>
  <c r="AG360"/>
  <c r="AC344"/>
  <c r="AE336"/>
  <c r="AG328"/>
  <c r="AC312"/>
  <c r="AE304"/>
  <c r="AG296"/>
  <c r="AC280"/>
  <c r="AE272"/>
  <c r="AG264"/>
  <c r="AC248"/>
  <c r="AE240"/>
  <c r="AG232"/>
  <c r="AC216"/>
  <c r="AE208"/>
  <c r="AG200"/>
  <c r="AC184"/>
  <c r="AE176"/>
  <c r="AG168"/>
  <c r="AC152"/>
  <c r="AE144"/>
  <c r="AG136"/>
  <c r="AC120"/>
  <c r="AE112"/>
  <c r="AG104"/>
  <c r="AC88"/>
  <c r="AE80"/>
  <c r="AG72"/>
  <c r="AC56"/>
  <c r="AE48"/>
  <c r="AG40"/>
  <c r="AC16"/>
  <c r="AE993"/>
  <c r="AG985"/>
  <c r="AC969"/>
  <c r="AE961"/>
  <c r="AG953"/>
  <c r="AC937"/>
  <c r="AE929"/>
  <c r="AG921"/>
  <c r="AC905"/>
  <c r="AE897"/>
  <c r="AG889"/>
  <c r="AC873"/>
  <c r="AE865"/>
  <c r="AG857"/>
  <c r="AC841"/>
  <c r="AE833"/>
  <c r="AG825"/>
  <c r="AC809"/>
  <c r="AE801"/>
  <c r="AG793"/>
  <c r="AC777"/>
  <c r="AE769"/>
  <c r="AG761"/>
  <c r="AC745"/>
  <c r="AE737"/>
  <c r="AG729"/>
  <c r="AC713"/>
  <c r="AE705"/>
  <c r="AG697"/>
  <c r="AC681"/>
  <c r="AE673"/>
  <c r="AG665"/>
  <c r="AC649"/>
  <c r="AE641"/>
  <c r="AG633"/>
  <c r="AC617"/>
  <c r="AE609"/>
  <c r="AG601"/>
  <c r="AC585"/>
  <c r="AE577"/>
  <c r="AG569"/>
  <c r="AC553"/>
  <c r="AE545"/>
  <c r="AG537"/>
  <c r="AC521"/>
  <c r="AE513"/>
  <c r="AG505"/>
  <c r="AC489"/>
  <c r="AE481"/>
  <c r="AG473"/>
  <c r="AC457"/>
  <c r="AE449"/>
  <c r="AG441"/>
  <c r="AC425"/>
  <c r="AE417"/>
  <c r="AG409"/>
  <c r="AC393"/>
  <c r="AE385"/>
  <c r="AG377"/>
  <c r="AC361"/>
  <c r="AE353"/>
  <c r="AG345"/>
  <c r="AC329"/>
  <c r="AE321"/>
  <c r="AG313"/>
  <c r="AC297"/>
  <c r="AE289"/>
  <c r="AG281"/>
  <c r="AC265"/>
  <c r="AE257"/>
  <c r="AG249"/>
  <c r="AC233"/>
  <c r="AE225"/>
  <c r="AG217"/>
  <c r="AC201"/>
  <c r="AE193"/>
  <c r="AG185"/>
  <c r="AC169"/>
  <c r="AE161"/>
  <c r="AG153"/>
  <c r="AC137"/>
  <c r="AE129"/>
  <c r="AC838"/>
  <c r="AG758"/>
  <c r="AE670"/>
  <c r="AC582"/>
  <c r="AG502"/>
  <c r="AE414"/>
  <c r="AC326"/>
  <c r="AG246"/>
  <c r="AE158"/>
  <c r="AC70"/>
  <c r="AG31"/>
  <c r="AE927"/>
  <c r="AC839"/>
  <c r="AG759"/>
  <c r="AE671"/>
  <c r="AC583"/>
  <c r="AG503"/>
  <c r="AE455"/>
  <c r="AC423"/>
  <c r="AG399"/>
  <c r="AC367"/>
  <c r="AC343"/>
  <c r="AG327"/>
  <c r="AE303"/>
  <c r="AC279"/>
  <c r="AG263"/>
  <c r="AE239"/>
  <c r="AC215"/>
  <c r="AG199"/>
  <c r="AE175"/>
  <c r="AC151"/>
  <c r="AG135"/>
  <c r="AE111"/>
  <c r="AC87"/>
  <c r="AG71"/>
  <c r="AE39"/>
  <c r="AC7"/>
  <c r="AG984"/>
  <c r="AE960"/>
  <c r="AC936"/>
  <c r="AG920"/>
  <c r="AE896"/>
  <c r="AD880"/>
  <c r="AF872"/>
  <c r="AB856"/>
  <c r="AD848"/>
  <c r="AF840"/>
  <c r="AB824"/>
  <c r="AD816"/>
  <c r="AF808"/>
  <c r="AB792"/>
  <c r="AD784"/>
  <c r="AF776"/>
  <c r="AB760"/>
  <c r="AD752"/>
  <c r="AF744"/>
  <c r="AB728"/>
  <c r="AD720"/>
  <c r="AF712"/>
  <c r="AB696"/>
  <c r="AD688"/>
  <c r="AF680"/>
  <c r="AB664"/>
  <c r="AD656"/>
  <c r="AF648"/>
  <c r="AB632"/>
  <c r="AD624"/>
  <c r="AF616"/>
  <c r="AB600"/>
  <c r="AD592"/>
  <c r="AF584"/>
  <c r="AB568"/>
  <c r="AD560"/>
  <c r="AF552"/>
  <c r="AB536"/>
  <c r="AD528"/>
  <c r="AF520"/>
  <c r="AB504"/>
  <c r="AD496"/>
  <c r="AF488"/>
  <c r="AB472"/>
  <c r="AD464"/>
  <c r="AF456"/>
  <c r="AB440"/>
  <c r="AD432"/>
  <c r="AF424"/>
  <c r="AB408"/>
  <c r="AD400"/>
  <c r="AF392"/>
  <c r="AB376"/>
  <c r="AD368"/>
  <c r="AF360"/>
  <c r="AB344"/>
  <c r="AD336"/>
  <c r="AF328"/>
  <c r="AB312"/>
  <c r="AD304"/>
  <c r="AF296"/>
  <c r="AB280"/>
  <c r="AD272"/>
  <c r="AF264"/>
  <c r="AB248"/>
  <c r="AD240"/>
  <c r="AF232"/>
  <c r="AB216"/>
  <c r="AD208"/>
  <c r="AF200"/>
  <c r="AB184"/>
  <c r="AD176"/>
  <c r="AF168"/>
  <c r="AB152"/>
  <c r="AD144"/>
  <c r="AF136"/>
  <c r="AB120"/>
  <c r="AD112"/>
  <c r="AF104"/>
  <c r="AB88"/>
  <c r="AD80"/>
  <c r="AF72"/>
  <c r="AB56"/>
  <c r="AD48"/>
  <c r="AF40"/>
  <c r="AB16"/>
  <c r="AD993"/>
  <c r="AF985"/>
  <c r="AB969"/>
  <c r="AD961"/>
  <c r="AF953"/>
  <c r="AB937"/>
  <c r="AD929"/>
  <c r="AF921"/>
  <c r="AB905"/>
  <c r="AD897"/>
  <c r="AF889"/>
  <c r="AB873"/>
  <c r="AD865"/>
  <c r="AF857"/>
  <c r="AB841"/>
  <c r="AD833"/>
  <c r="AF825"/>
  <c r="AB809"/>
  <c r="AD801"/>
  <c r="AF793"/>
  <c r="AB777"/>
  <c r="AD769"/>
  <c r="AF761"/>
  <c r="AB745"/>
  <c r="AD737"/>
  <c r="AF729"/>
  <c r="AB713"/>
  <c r="AD705"/>
  <c r="AF697"/>
  <c r="AB681"/>
  <c r="AD673"/>
  <c r="AF665"/>
  <c r="AB649"/>
  <c r="AD641"/>
  <c r="AF633"/>
  <c r="AB617"/>
  <c r="AD609"/>
  <c r="AF601"/>
  <c r="AB585"/>
  <c r="AD577"/>
  <c r="AF569"/>
  <c r="AB553"/>
  <c r="AD545"/>
  <c r="AF537"/>
  <c r="AB521"/>
  <c r="AD513"/>
  <c r="AF505"/>
  <c r="AB489"/>
  <c r="AD481"/>
  <c r="AF473"/>
  <c r="AB457"/>
  <c r="AD449"/>
  <c r="AF441"/>
  <c r="AB425"/>
  <c r="AD417"/>
  <c r="AF409"/>
  <c r="AB393"/>
  <c r="AD385"/>
  <c r="AF377"/>
  <c r="AB361"/>
  <c r="AD353"/>
  <c r="AF345"/>
  <c r="AB329"/>
  <c r="AD321"/>
  <c r="AF313"/>
  <c r="AB297"/>
  <c r="AD289"/>
  <c r="AF281"/>
  <c r="AB265"/>
  <c r="AD257"/>
  <c r="AF249"/>
  <c r="AB233"/>
  <c r="AD225"/>
  <c r="AF217"/>
  <c r="AB201"/>
  <c r="AD193"/>
  <c r="AF185"/>
  <c r="AB169"/>
  <c r="AD161"/>
  <c r="AF153"/>
  <c r="AB137"/>
  <c r="AD129"/>
  <c r="AF121"/>
  <c r="AB105"/>
  <c r="AD97"/>
  <c r="AF89"/>
  <c r="AB73"/>
  <c r="AD65"/>
  <c r="AF57"/>
  <c r="AB41"/>
  <c r="AD33"/>
  <c r="AF25"/>
  <c r="AB9"/>
  <c r="AD994"/>
  <c r="AF986"/>
  <c r="AB970"/>
  <c r="AD962"/>
  <c r="AF954"/>
  <c r="AB938"/>
  <c r="AD930"/>
  <c r="AF922"/>
  <c r="AB906"/>
  <c r="AD898"/>
  <c r="AF890"/>
  <c r="AB874"/>
  <c r="AD866"/>
  <c r="AF858"/>
  <c r="AB842"/>
  <c r="AD834"/>
  <c r="AF826"/>
  <c r="AB810"/>
  <c r="AD802"/>
  <c r="AF794"/>
  <c r="AB778"/>
  <c r="AD770"/>
  <c r="AF762"/>
  <c r="AB746"/>
  <c r="AD738"/>
  <c r="AF730"/>
  <c r="AB714"/>
  <c r="AD706"/>
  <c r="AF698"/>
  <c r="AB682"/>
  <c r="AD674"/>
  <c r="AF666"/>
  <c r="AB650"/>
  <c r="AD642"/>
  <c r="AF634"/>
  <c r="AB618"/>
  <c r="AD610"/>
  <c r="AF602"/>
  <c r="AB586"/>
  <c r="AD578"/>
  <c r="AF570"/>
  <c r="AG854"/>
  <c r="AE766"/>
  <c r="AC678"/>
  <c r="AG598"/>
  <c r="AE510"/>
  <c r="AC422"/>
  <c r="AG342"/>
  <c r="AE254"/>
  <c r="AC166"/>
  <c r="AG86"/>
  <c r="AE47"/>
  <c r="AC935"/>
  <c r="AG855"/>
  <c r="AE767"/>
  <c r="AC679"/>
  <c r="AG599"/>
  <c r="AE511"/>
  <c r="AC455"/>
  <c r="AG431"/>
  <c r="AC399"/>
  <c r="AG375"/>
  <c r="AG351"/>
  <c r="AE327"/>
  <c r="AC303"/>
  <c r="AG287"/>
  <c r="AE263"/>
  <c r="AC239"/>
  <c r="AG223"/>
  <c r="AE199"/>
  <c r="AC175"/>
  <c r="AG159"/>
  <c r="AE135"/>
  <c r="AC111"/>
  <c r="AG95"/>
  <c r="AE71"/>
  <c r="AC39"/>
  <c r="AG15"/>
  <c r="AE984"/>
  <c r="AC960"/>
  <c r="AG944"/>
  <c r="AE920"/>
  <c r="AC896"/>
  <c r="AC880"/>
  <c r="AE872"/>
  <c r="AG864"/>
  <c r="AC848"/>
  <c r="AE840"/>
  <c r="AG832"/>
  <c r="AC816"/>
  <c r="AE808"/>
  <c r="AG800"/>
  <c r="AC784"/>
  <c r="AE776"/>
  <c r="AG768"/>
  <c r="AC752"/>
  <c r="AE744"/>
  <c r="AG736"/>
  <c r="AC720"/>
  <c r="AE712"/>
  <c r="AG704"/>
  <c r="AC688"/>
  <c r="AE680"/>
  <c r="AG672"/>
  <c r="AC656"/>
  <c r="AE648"/>
  <c r="AG640"/>
  <c r="AC624"/>
  <c r="AE616"/>
  <c r="AG608"/>
  <c r="AC592"/>
  <c r="AE584"/>
  <c r="AG576"/>
  <c r="AC560"/>
  <c r="AE552"/>
  <c r="AG544"/>
  <c r="AC528"/>
  <c r="AE520"/>
  <c r="AG512"/>
  <c r="AC496"/>
  <c r="AE488"/>
  <c r="AG480"/>
  <c r="AC464"/>
  <c r="AE456"/>
  <c r="AG448"/>
  <c r="AC432"/>
  <c r="AE424"/>
  <c r="AG416"/>
  <c r="AC400"/>
  <c r="AE392"/>
  <c r="AG384"/>
  <c r="AC368"/>
  <c r="AE360"/>
  <c r="AG352"/>
  <c r="AC336"/>
  <c r="AE328"/>
  <c r="AG320"/>
  <c r="AC304"/>
  <c r="AE296"/>
  <c r="AG288"/>
  <c r="AC272"/>
  <c r="AE264"/>
  <c r="AG256"/>
  <c r="AC240"/>
  <c r="AE232"/>
  <c r="AG224"/>
  <c r="AC208"/>
  <c r="AE200"/>
  <c r="AG192"/>
  <c r="AC176"/>
  <c r="AE168"/>
  <c r="AG160"/>
  <c r="AC144"/>
  <c r="AE136"/>
  <c r="AG128"/>
  <c r="AC112"/>
  <c r="AE104"/>
  <c r="AG96"/>
  <c r="AC80"/>
  <c r="AE72"/>
  <c r="AG64"/>
  <c r="AC48"/>
  <c r="AE40"/>
  <c r="AG32"/>
  <c r="AC993"/>
  <c r="AE985"/>
  <c r="AG977"/>
  <c r="AC961"/>
  <c r="AE953"/>
  <c r="AG945"/>
  <c r="AC929"/>
  <c r="AE921"/>
  <c r="AG913"/>
  <c r="AC897"/>
  <c r="AE889"/>
  <c r="AG881"/>
  <c r="AC865"/>
  <c r="AE857"/>
  <c r="AG849"/>
  <c r="AC833"/>
  <c r="AE825"/>
  <c r="AG817"/>
  <c r="AC801"/>
  <c r="AE793"/>
  <c r="AG785"/>
  <c r="AC769"/>
  <c r="AE761"/>
  <c r="AG753"/>
  <c r="AC737"/>
  <c r="AE729"/>
  <c r="AG721"/>
  <c r="AC705"/>
  <c r="AE697"/>
  <c r="AG689"/>
  <c r="AC673"/>
  <c r="AE665"/>
  <c r="AG657"/>
  <c r="AC641"/>
  <c r="AE633"/>
  <c r="AG625"/>
  <c r="AC609"/>
  <c r="AE601"/>
  <c r="AG593"/>
  <c r="AC577"/>
  <c r="AE569"/>
  <c r="AG561"/>
  <c r="AC545"/>
  <c r="AE537"/>
  <c r="AG529"/>
  <c r="AC513"/>
  <c r="AE505"/>
  <c r="AG497"/>
  <c r="AC481"/>
  <c r="AE473"/>
  <c r="AG465"/>
  <c r="AC449"/>
  <c r="AE441"/>
  <c r="AG433"/>
  <c r="AC417"/>
  <c r="AE409"/>
  <c r="AG401"/>
  <c r="AC385"/>
  <c r="AE377"/>
  <c r="AG369"/>
  <c r="AC353"/>
  <c r="AE345"/>
  <c r="AG337"/>
  <c r="AC321"/>
  <c r="AE313"/>
  <c r="AG305"/>
  <c r="AC289"/>
  <c r="AE281"/>
  <c r="AG273"/>
  <c r="AC257"/>
  <c r="AE249"/>
  <c r="AG241"/>
  <c r="AC225"/>
  <c r="AE217"/>
  <c r="AG209"/>
  <c r="AC193"/>
  <c r="AE185"/>
  <c r="AG177"/>
  <c r="AE862"/>
  <c r="AC774"/>
  <c r="AG694"/>
  <c r="AE606"/>
  <c r="AC518"/>
  <c r="AG438"/>
  <c r="AE350"/>
  <c r="AC262"/>
  <c r="AG182"/>
  <c r="AE94"/>
  <c r="AC6"/>
  <c r="AG951"/>
  <c r="AE863"/>
  <c r="AC775"/>
  <c r="AG695"/>
  <c r="AE607"/>
  <c r="AC519"/>
  <c r="AG463"/>
  <c r="AC431"/>
  <c r="AG407"/>
  <c r="AE375"/>
  <c r="AE351"/>
  <c r="AC327"/>
  <c r="AG311"/>
  <c r="AE287"/>
  <c r="AC263"/>
  <c r="AG247"/>
  <c r="AE223"/>
  <c r="AC199"/>
  <c r="AG183"/>
  <c r="AE159"/>
  <c r="AC135"/>
  <c r="AG119"/>
  <c r="AE95"/>
  <c r="AC71"/>
  <c r="AG55"/>
  <c r="AE15"/>
  <c r="AC984"/>
  <c r="AG968"/>
  <c r="AE944"/>
  <c r="AC920"/>
  <c r="AG904"/>
  <c r="AG888"/>
  <c r="AD872"/>
  <c r="AF864"/>
  <c r="AB848"/>
  <c r="AD840"/>
  <c r="AF832"/>
  <c r="AB816"/>
  <c r="AD808"/>
  <c r="AF800"/>
  <c r="AB784"/>
  <c r="AD776"/>
  <c r="AF768"/>
  <c r="AB752"/>
  <c r="AD744"/>
  <c r="AF736"/>
  <c r="AB720"/>
  <c r="AD712"/>
  <c r="AF704"/>
  <c r="AB688"/>
  <c r="AD680"/>
  <c r="AF672"/>
  <c r="AB656"/>
  <c r="AD648"/>
  <c r="AF640"/>
  <c r="AB624"/>
  <c r="AD616"/>
  <c r="AF608"/>
  <c r="AB592"/>
  <c r="AD584"/>
  <c r="AF576"/>
  <c r="AB560"/>
  <c r="AD552"/>
  <c r="AF544"/>
  <c r="AB528"/>
  <c r="AD520"/>
  <c r="AF512"/>
  <c r="AB496"/>
  <c r="AD488"/>
  <c r="AF480"/>
  <c r="AB464"/>
  <c r="AD456"/>
  <c r="AF448"/>
  <c r="AB432"/>
  <c r="AD424"/>
  <c r="AF416"/>
  <c r="AB400"/>
  <c r="AD392"/>
  <c r="AF384"/>
  <c r="AB368"/>
  <c r="AD360"/>
  <c r="AF352"/>
  <c r="AB336"/>
  <c r="AD328"/>
  <c r="AF320"/>
  <c r="AB304"/>
  <c r="AD296"/>
  <c r="AF288"/>
  <c r="AB272"/>
  <c r="AD264"/>
  <c r="AF256"/>
  <c r="AB240"/>
  <c r="AD232"/>
  <c r="AF224"/>
  <c r="AB208"/>
  <c r="AD200"/>
  <c r="AF192"/>
  <c r="AB176"/>
  <c r="AD168"/>
  <c r="AF160"/>
  <c r="AB144"/>
  <c r="AD136"/>
  <c r="AF128"/>
  <c r="AB112"/>
  <c r="AD104"/>
  <c r="AF96"/>
  <c r="AB80"/>
  <c r="AD72"/>
  <c r="AF64"/>
  <c r="AB48"/>
  <c r="AD40"/>
  <c r="AF32"/>
  <c r="AB993"/>
  <c r="AD985"/>
  <c r="AF977"/>
  <c r="AB961"/>
  <c r="AD953"/>
  <c r="AF945"/>
  <c r="AB929"/>
  <c r="AD921"/>
  <c r="AF913"/>
  <c r="AB897"/>
  <c r="AD889"/>
  <c r="AF881"/>
  <c r="AB865"/>
  <c r="AD857"/>
  <c r="AF849"/>
  <c r="AB833"/>
  <c r="AD825"/>
  <c r="AF817"/>
  <c r="AB801"/>
  <c r="AD793"/>
  <c r="AF785"/>
  <c r="AB769"/>
  <c r="AD761"/>
  <c r="AF753"/>
  <c r="AB737"/>
  <c r="AD729"/>
  <c r="AF721"/>
  <c r="AB705"/>
  <c r="AD697"/>
  <c r="AF689"/>
  <c r="AB673"/>
  <c r="AD665"/>
  <c r="AF657"/>
  <c r="AB641"/>
  <c r="AD633"/>
  <c r="AF625"/>
  <c r="AB609"/>
  <c r="AD601"/>
  <c r="AF593"/>
  <c r="AB577"/>
  <c r="AD569"/>
  <c r="AF561"/>
  <c r="AB545"/>
  <c r="AD537"/>
  <c r="AF529"/>
  <c r="AB513"/>
  <c r="AD505"/>
  <c r="AF497"/>
  <c r="AB481"/>
  <c r="AD473"/>
  <c r="AF465"/>
  <c r="AB449"/>
  <c r="AD441"/>
  <c r="AF433"/>
  <c r="AB417"/>
  <c r="AD409"/>
  <c r="AF401"/>
  <c r="AB385"/>
  <c r="AD377"/>
  <c r="AF369"/>
  <c r="AB353"/>
  <c r="AD345"/>
  <c r="AF337"/>
  <c r="AB321"/>
  <c r="AD313"/>
  <c r="AF305"/>
  <c r="AB289"/>
  <c r="AD281"/>
  <c r="AF273"/>
  <c r="AB257"/>
  <c r="AD249"/>
  <c r="AF241"/>
  <c r="AB225"/>
  <c r="AD217"/>
  <c r="AF209"/>
  <c r="AB193"/>
  <c r="AD185"/>
  <c r="AF177"/>
  <c r="AB161"/>
  <c r="AD153"/>
  <c r="AF145"/>
  <c r="AB129"/>
  <c r="AD121"/>
  <c r="AF113"/>
  <c r="AB97"/>
  <c r="AD89"/>
  <c r="AF81"/>
  <c r="AB65"/>
  <c r="AD57"/>
  <c r="AF49"/>
  <c r="AB33"/>
  <c r="AD25"/>
  <c r="AF17"/>
  <c r="AB994"/>
  <c r="AD986"/>
  <c r="AF978"/>
  <c r="AB962"/>
  <c r="AD954"/>
  <c r="AF946"/>
  <c r="AB930"/>
  <c r="AD922"/>
  <c r="AF914"/>
  <c r="AB898"/>
  <c r="AD890"/>
  <c r="AF882"/>
  <c r="AB866"/>
  <c r="AD858"/>
  <c r="AF850"/>
  <c r="AB834"/>
  <c r="AD826"/>
  <c r="AF818"/>
  <c r="AB802"/>
  <c r="AD794"/>
  <c r="AF786"/>
  <c r="AB770"/>
  <c r="AD762"/>
  <c r="AF754"/>
  <c r="AB738"/>
  <c r="AD730"/>
  <c r="AF722"/>
  <c r="AB706"/>
  <c r="AD698"/>
  <c r="AF690"/>
  <c r="AB674"/>
  <c r="AD666"/>
  <c r="AF658"/>
  <c r="AB642"/>
  <c r="AD634"/>
  <c r="AF626"/>
  <c r="AB610"/>
  <c r="AD602"/>
  <c r="AF594"/>
  <c r="AB578"/>
  <c r="AC870"/>
  <c r="AG790"/>
  <c r="AE702"/>
  <c r="AC614"/>
  <c r="AG534"/>
  <c r="AE446"/>
  <c r="AC358"/>
  <c r="AG278"/>
  <c r="AE190"/>
  <c r="AC102"/>
  <c r="AG22"/>
  <c r="AE959"/>
  <c r="AC871"/>
  <c r="AG791"/>
  <c r="AE703"/>
  <c r="AC615"/>
  <c r="AG535"/>
  <c r="AC463"/>
  <c r="AG439"/>
  <c r="AE407"/>
  <c r="AG383"/>
  <c r="AC351"/>
  <c r="AG335"/>
  <c r="AE311"/>
  <c r="AC287"/>
  <c r="AG271"/>
  <c r="AE247"/>
  <c r="AC223"/>
  <c r="AG207"/>
  <c r="AE183"/>
  <c r="AC159"/>
  <c r="AG143"/>
  <c r="AE119"/>
  <c r="AC95"/>
  <c r="AG79"/>
  <c r="AE55"/>
  <c r="AC15"/>
  <c r="AG992"/>
  <c r="AE968"/>
  <c r="AC944"/>
  <c r="AG928"/>
  <c r="AE904"/>
  <c r="AF888"/>
  <c r="AC872"/>
  <c r="AE864"/>
  <c r="AG856"/>
  <c r="AC840"/>
  <c r="AE832"/>
  <c r="AG824"/>
  <c r="AC808"/>
  <c r="AE800"/>
  <c r="AG792"/>
  <c r="AC776"/>
  <c r="AE768"/>
  <c r="AG760"/>
  <c r="AC744"/>
  <c r="AE736"/>
  <c r="AG728"/>
  <c r="AC712"/>
  <c r="AE704"/>
  <c r="AG696"/>
  <c r="AC680"/>
  <c r="AE672"/>
  <c r="AG664"/>
  <c r="AC648"/>
  <c r="AE640"/>
  <c r="AG632"/>
  <c r="AC616"/>
  <c r="AE608"/>
  <c r="AG600"/>
  <c r="AC584"/>
  <c r="AE576"/>
  <c r="AG568"/>
  <c r="AC552"/>
  <c r="AE544"/>
  <c r="AG536"/>
  <c r="AC520"/>
  <c r="AE512"/>
  <c r="AG504"/>
  <c r="AC488"/>
  <c r="AE480"/>
  <c r="AG472"/>
  <c r="AC456"/>
  <c r="AE448"/>
  <c r="AG440"/>
  <c r="AC424"/>
  <c r="AE416"/>
  <c r="AG408"/>
  <c r="AC392"/>
  <c r="AE384"/>
  <c r="AG376"/>
  <c r="AC360"/>
  <c r="AE352"/>
  <c r="AG344"/>
  <c r="AC328"/>
  <c r="AE320"/>
  <c r="AG312"/>
  <c r="AC296"/>
  <c r="AE288"/>
  <c r="AG280"/>
  <c r="AC264"/>
  <c r="AE256"/>
  <c r="AG248"/>
  <c r="AC232"/>
  <c r="AE224"/>
  <c r="AG216"/>
  <c r="AC200"/>
  <c r="AE192"/>
  <c r="AG184"/>
  <c r="AC168"/>
  <c r="AE160"/>
  <c r="AG152"/>
  <c r="AC136"/>
  <c r="AE128"/>
  <c r="AG120"/>
  <c r="AC104"/>
  <c r="AE96"/>
  <c r="AG88"/>
  <c r="AC72"/>
  <c r="AE64"/>
  <c r="AG56"/>
  <c r="AC40"/>
  <c r="AE32"/>
  <c r="AG16"/>
  <c r="AC985"/>
  <c r="AE977"/>
  <c r="AG969"/>
  <c r="AC953"/>
  <c r="AE945"/>
  <c r="AG937"/>
  <c r="AC921"/>
  <c r="AE913"/>
  <c r="AG905"/>
  <c r="AC889"/>
  <c r="AE881"/>
  <c r="AG873"/>
  <c r="AC857"/>
  <c r="AE849"/>
  <c r="AG841"/>
  <c r="AC825"/>
  <c r="AE817"/>
  <c r="AG809"/>
  <c r="AC793"/>
  <c r="AE785"/>
  <c r="AG777"/>
  <c r="AC761"/>
  <c r="AE753"/>
  <c r="AG745"/>
  <c r="AC729"/>
  <c r="AE721"/>
  <c r="AG713"/>
  <c r="AC697"/>
  <c r="AE689"/>
  <c r="AG681"/>
  <c r="AC665"/>
  <c r="AE657"/>
  <c r="AG649"/>
  <c r="AC633"/>
  <c r="AE625"/>
  <c r="AG617"/>
  <c r="AC601"/>
  <c r="AE593"/>
  <c r="AG585"/>
  <c r="AC569"/>
  <c r="AE561"/>
  <c r="AG553"/>
  <c r="AC537"/>
  <c r="AE529"/>
  <c r="AG521"/>
  <c r="AC505"/>
  <c r="AE497"/>
  <c r="AG489"/>
  <c r="AC473"/>
  <c r="AE465"/>
  <c r="AG457"/>
  <c r="AC441"/>
  <c r="AE433"/>
  <c r="AG425"/>
  <c r="AC409"/>
  <c r="AE401"/>
  <c r="AG393"/>
  <c r="AC377"/>
  <c r="AE369"/>
  <c r="AG361"/>
  <c r="AC345"/>
  <c r="AE337"/>
  <c r="AG329"/>
  <c r="AC313"/>
  <c r="AE305"/>
  <c r="AG297"/>
  <c r="AC281"/>
  <c r="AE273"/>
  <c r="AG265"/>
  <c r="AC249"/>
  <c r="AE241"/>
  <c r="AG233"/>
  <c r="AC217"/>
  <c r="AE209"/>
  <c r="AG201"/>
  <c r="AC185"/>
  <c r="AE177"/>
  <c r="AG169"/>
  <c r="AC153"/>
  <c r="AE145"/>
  <c r="AG137"/>
  <c r="AE113"/>
  <c r="AE89"/>
  <c r="AC65"/>
  <c r="AG49"/>
  <c r="AE25"/>
  <c r="AC994"/>
  <c r="AG978"/>
  <c r="AE954"/>
  <c r="AC930"/>
  <c r="AG914"/>
  <c r="AE890"/>
  <c r="AC866"/>
  <c r="AG850"/>
  <c r="AE826"/>
  <c r="AC802"/>
  <c r="AG786"/>
  <c r="AE762"/>
  <c r="AC738"/>
  <c r="AG722"/>
  <c r="AE698"/>
  <c r="AC674"/>
  <c r="AG658"/>
  <c r="AE634"/>
  <c r="AC610"/>
  <c r="AG594"/>
  <c r="AD570"/>
  <c r="AG562"/>
  <c r="AC546"/>
  <c r="AE538"/>
  <c r="AG530"/>
  <c r="AC514"/>
  <c r="AE506"/>
  <c r="AG498"/>
  <c r="AC482"/>
  <c r="AE474"/>
  <c r="AG466"/>
  <c r="AC450"/>
  <c r="AE442"/>
  <c r="AG434"/>
  <c r="AC418"/>
  <c r="AE410"/>
  <c r="AG402"/>
  <c r="AC386"/>
  <c r="AE378"/>
  <c r="AG370"/>
  <c r="AC354"/>
  <c r="AE346"/>
  <c r="AG338"/>
  <c r="AC322"/>
  <c r="AE314"/>
  <c r="AG306"/>
  <c r="AC290"/>
  <c r="AE282"/>
  <c r="AG274"/>
  <c r="AC258"/>
  <c r="AE250"/>
  <c r="AG242"/>
  <c r="AC226"/>
  <c r="AE218"/>
  <c r="AG210"/>
  <c r="AC194"/>
  <c r="AE186"/>
  <c r="AG178"/>
  <c r="AC162"/>
  <c r="AG146"/>
  <c r="AE122"/>
  <c r="AC98"/>
  <c r="AG82"/>
  <c r="AE58"/>
  <c r="AC34"/>
  <c r="AG18"/>
  <c r="AE2"/>
  <c r="AG121"/>
  <c r="AC89"/>
  <c r="AG73"/>
  <c r="AE49"/>
  <c r="AC25"/>
  <c r="AG9"/>
  <c r="AE978"/>
  <c r="AC954"/>
  <c r="AG938"/>
  <c r="AE914"/>
  <c r="AC890"/>
  <c r="AG874"/>
  <c r="AE850"/>
  <c r="AC826"/>
  <c r="AG810"/>
  <c r="AE786"/>
  <c r="AC762"/>
  <c r="AG746"/>
  <c r="AE722"/>
  <c r="AC698"/>
  <c r="AG682"/>
  <c r="AE658"/>
  <c r="AC634"/>
  <c r="AG618"/>
  <c r="AE594"/>
  <c r="AC570"/>
  <c r="AF562"/>
  <c r="AB546"/>
  <c r="AD538"/>
  <c r="AF530"/>
  <c r="AB514"/>
  <c r="AD506"/>
  <c r="AF498"/>
  <c r="AB482"/>
  <c r="AD474"/>
  <c r="AF466"/>
  <c r="AB450"/>
  <c r="AD442"/>
  <c r="AF434"/>
  <c r="AB418"/>
  <c r="AD410"/>
  <c r="AF402"/>
  <c r="AB386"/>
  <c r="AD378"/>
  <c r="AF370"/>
  <c r="AB354"/>
  <c r="AD346"/>
  <c r="AF338"/>
  <c r="AB322"/>
  <c r="AD314"/>
  <c r="AF306"/>
  <c r="AB290"/>
  <c r="AD282"/>
  <c r="AF274"/>
  <c r="AB258"/>
  <c r="AD250"/>
  <c r="AF242"/>
  <c r="AB226"/>
  <c r="AD218"/>
  <c r="AF210"/>
  <c r="AB194"/>
  <c r="AD186"/>
  <c r="AF178"/>
  <c r="AB162"/>
  <c r="AD154"/>
  <c r="AF146"/>
  <c r="AB130"/>
  <c r="AD122"/>
  <c r="AF114"/>
  <c r="AB98"/>
  <c r="AD90"/>
  <c r="AF82"/>
  <c r="AB66"/>
  <c r="AD58"/>
  <c r="AF50"/>
  <c r="AB34"/>
  <c r="AD26"/>
  <c r="AF18"/>
  <c r="AB2"/>
  <c r="AG170"/>
  <c r="AC122"/>
  <c r="AE114"/>
  <c r="AC90"/>
  <c r="AE82"/>
  <c r="AC58"/>
  <c r="AE50"/>
  <c r="AC26"/>
  <c r="AG10"/>
  <c r="AE121"/>
  <c r="AG97"/>
  <c r="AE73"/>
  <c r="AC49"/>
  <c r="AG33"/>
  <c r="AE9"/>
  <c r="AC978"/>
  <c r="AG962"/>
  <c r="AE938"/>
  <c r="AC914"/>
  <c r="AG898"/>
  <c r="AE874"/>
  <c r="AC850"/>
  <c r="AG834"/>
  <c r="AE810"/>
  <c r="AC786"/>
  <c r="AG770"/>
  <c r="AE746"/>
  <c r="AC722"/>
  <c r="AG706"/>
  <c r="AE682"/>
  <c r="AC658"/>
  <c r="AG642"/>
  <c r="AE618"/>
  <c r="AC594"/>
  <c r="AG578"/>
  <c r="AE562"/>
  <c r="AG554"/>
  <c r="AC538"/>
  <c r="AE530"/>
  <c r="AG522"/>
  <c r="AC506"/>
  <c r="AE498"/>
  <c r="AG490"/>
  <c r="AC474"/>
  <c r="AE466"/>
  <c r="AG458"/>
  <c r="AC442"/>
  <c r="AE434"/>
  <c r="AG426"/>
  <c r="AC410"/>
  <c r="AE402"/>
  <c r="AG394"/>
  <c r="AC378"/>
  <c r="AE370"/>
  <c r="AG362"/>
  <c r="AC346"/>
  <c r="AE338"/>
  <c r="AG330"/>
  <c r="AC314"/>
  <c r="AE306"/>
  <c r="AG298"/>
  <c r="AC282"/>
  <c r="AE274"/>
  <c r="AG266"/>
  <c r="AC250"/>
  <c r="AE242"/>
  <c r="AG234"/>
  <c r="AC218"/>
  <c r="AE210"/>
  <c r="AG202"/>
  <c r="AC186"/>
  <c r="AE178"/>
  <c r="AC154"/>
  <c r="AE146"/>
  <c r="AG138"/>
  <c r="AG106"/>
  <c r="AG74"/>
  <c r="AG42"/>
  <c r="AC121"/>
  <c r="AE97"/>
  <c r="AC73"/>
  <c r="AG57"/>
  <c r="AE33"/>
  <c r="AC9"/>
  <c r="AG986"/>
  <c r="AE962"/>
  <c r="AC938"/>
  <c r="AG922"/>
  <c r="AE898"/>
  <c r="AC874"/>
  <c r="AG858"/>
  <c r="AE834"/>
  <c r="AC810"/>
  <c r="AG794"/>
  <c r="AE770"/>
  <c r="AC746"/>
  <c r="AG730"/>
  <c r="AE706"/>
  <c r="AC682"/>
  <c r="AG666"/>
  <c r="AE642"/>
  <c r="AC618"/>
  <c r="AG602"/>
  <c r="AE578"/>
  <c r="AD562"/>
  <c r="AF554"/>
  <c r="AB538"/>
  <c r="AD530"/>
  <c r="AF522"/>
  <c r="AB506"/>
  <c r="AD498"/>
  <c r="AF490"/>
  <c r="AB474"/>
  <c r="AD466"/>
  <c r="AF458"/>
  <c r="AB442"/>
  <c r="AD434"/>
  <c r="AF426"/>
  <c r="AB410"/>
  <c r="AD402"/>
  <c r="AF394"/>
  <c r="AB378"/>
  <c r="AD370"/>
  <c r="AF362"/>
  <c r="AB346"/>
  <c r="AD338"/>
  <c r="AF330"/>
  <c r="AB314"/>
  <c r="AD306"/>
  <c r="AF298"/>
  <c r="AB282"/>
  <c r="AD274"/>
  <c r="AF266"/>
  <c r="AB250"/>
  <c r="AD242"/>
  <c r="AF234"/>
  <c r="AB218"/>
  <c r="AD210"/>
  <c r="AF202"/>
  <c r="AB186"/>
  <c r="AD178"/>
  <c r="AF170"/>
  <c r="AB154"/>
  <c r="AD146"/>
  <c r="AF138"/>
  <c r="AB122"/>
  <c r="AD114"/>
  <c r="AF106"/>
  <c r="AB90"/>
  <c r="AD82"/>
  <c r="AF74"/>
  <c r="AB58"/>
  <c r="AD50"/>
  <c r="AF42"/>
  <c r="AB26"/>
  <c r="AD18"/>
  <c r="AF10"/>
  <c r="AG162"/>
  <c r="AC114"/>
  <c r="AG98"/>
  <c r="AE74"/>
  <c r="AC50"/>
  <c r="AG34"/>
  <c r="AE10"/>
  <c r="AC10"/>
  <c r="AC129"/>
  <c r="AC97"/>
  <c r="AG81"/>
  <c r="AE57"/>
  <c r="AC33"/>
  <c r="AG17"/>
  <c r="AE986"/>
  <c r="AC962"/>
  <c r="AG946"/>
  <c r="AE922"/>
  <c r="AC898"/>
  <c r="AG882"/>
  <c r="AE858"/>
  <c r="AC834"/>
  <c r="AG818"/>
  <c r="AE794"/>
  <c r="AC770"/>
  <c r="AG754"/>
  <c r="AE730"/>
  <c r="AC706"/>
  <c r="AG690"/>
  <c r="AE666"/>
  <c r="AC642"/>
  <c r="AG626"/>
  <c r="AE602"/>
  <c r="AC578"/>
  <c r="AC562"/>
  <c r="AE554"/>
  <c r="AG546"/>
  <c r="AC530"/>
  <c r="AE522"/>
  <c r="AG514"/>
  <c r="AC498"/>
  <c r="AE490"/>
  <c r="AG482"/>
  <c r="AC466"/>
  <c r="AE458"/>
  <c r="AG450"/>
  <c r="AC434"/>
  <c r="AE426"/>
  <c r="AG418"/>
  <c r="AC402"/>
  <c r="AE394"/>
  <c r="AG386"/>
  <c r="AC370"/>
  <c r="AE362"/>
  <c r="AG354"/>
  <c r="AC338"/>
  <c r="AE330"/>
  <c r="AG322"/>
  <c r="AC306"/>
  <c r="AE298"/>
  <c r="AG290"/>
  <c r="AC274"/>
  <c r="AE266"/>
  <c r="AG258"/>
  <c r="AC242"/>
  <c r="AE234"/>
  <c r="AG226"/>
  <c r="AC210"/>
  <c r="AE202"/>
  <c r="AG194"/>
  <c r="AC178"/>
  <c r="AE170"/>
  <c r="AC146"/>
  <c r="AE138"/>
  <c r="AG130"/>
  <c r="AE106"/>
  <c r="AC82"/>
  <c r="AG66"/>
  <c r="AE42"/>
  <c r="AC18"/>
  <c r="AG2"/>
  <c r="AG145"/>
  <c r="AG105"/>
  <c r="AE81"/>
  <c r="AC57"/>
  <c r="AG41"/>
  <c r="AE17"/>
  <c r="AC986"/>
  <c r="AG970"/>
  <c r="AE946"/>
  <c r="AC922"/>
  <c r="AG906"/>
  <c r="AE882"/>
  <c r="AC858"/>
  <c r="AG842"/>
  <c r="AE818"/>
  <c r="AC794"/>
  <c r="AG778"/>
  <c r="AE754"/>
  <c r="AC730"/>
  <c r="AG714"/>
  <c r="AE690"/>
  <c r="AC666"/>
  <c r="AG650"/>
  <c r="AE626"/>
  <c r="AC602"/>
  <c r="AG586"/>
  <c r="AB562"/>
  <c r="AD554"/>
  <c r="AF546"/>
  <c r="AB530"/>
  <c r="AD522"/>
  <c r="AF514"/>
  <c r="AB498"/>
  <c r="AD490"/>
  <c r="AF482"/>
  <c r="AB466"/>
  <c r="AD458"/>
  <c r="AF450"/>
  <c r="AB434"/>
  <c r="AD426"/>
  <c r="AF418"/>
  <c r="AB402"/>
  <c r="AD394"/>
  <c r="AF386"/>
  <c r="AB370"/>
  <c r="AD362"/>
  <c r="AF354"/>
  <c r="AB338"/>
  <c r="AD330"/>
  <c r="AF322"/>
  <c r="AB306"/>
  <c r="AD298"/>
  <c r="AF290"/>
  <c r="AB274"/>
  <c r="AD266"/>
  <c r="AF258"/>
  <c r="AB242"/>
  <c r="AD234"/>
  <c r="AF226"/>
  <c r="AB210"/>
  <c r="AD202"/>
  <c r="AF194"/>
  <c r="AB178"/>
  <c r="AD170"/>
  <c r="AF162"/>
  <c r="AB146"/>
  <c r="AD138"/>
  <c r="AF130"/>
  <c r="AB114"/>
  <c r="AD106"/>
  <c r="AF98"/>
  <c r="AB82"/>
  <c r="AD74"/>
  <c r="AF66"/>
  <c r="AB50"/>
  <c r="AD42"/>
  <c r="AF34"/>
  <c r="AB18"/>
  <c r="AD10"/>
  <c r="AF2"/>
  <c r="AE162"/>
  <c r="AC138"/>
  <c r="AG122"/>
  <c r="AG90"/>
  <c r="AE66"/>
  <c r="AC42"/>
  <c r="AE34"/>
  <c r="AE153"/>
  <c r="AC105"/>
  <c r="AC81"/>
  <c r="AG65"/>
  <c r="AE41"/>
  <c r="AC17"/>
  <c r="AG994"/>
  <c r="AE970"/>
  <c r="AC946"/>
  <c r="AG930"/>
  <c r="AE906"/>
  <c r="AC882"/>
  <c r="AG866"/>
  <c r="AE842"/>
  <c r="AC818"/>
  <c r="AG802"/>
  <c r="AE778"/>
  <c r="AC754"/>
  <c r="AG738"/>
  <c r="AE714"/>
  <c r="AC690"/>
  <c r="AG674"/>
  <c r="AE650"/>
  <c r="AC626"/>
  <c r="AG610"/>
  <c r="AE586"/>
  <c r="AG570"/>
  <c r="AC554"/>
  <c r="AE546"/>
  <c r="AG538"/>
  <c r="AC522"/>
  <c r="AE514"/>
  <c r="AG506"/>
  <c r="AC490"/>
  <c r="AE482"/>
  <c r="AG474"/>
  <c r="AC458"/>
  <c r="AE450"/>
  <c r="AG442"/>
  <c r="AC426"/>
  <c r="AE418"/>
  <c r="AG410"/>
  <c r="AC394"/>
  <c r="AE386"/>
  <c r="AG378"/>
  <c r="AC362"/>
  <c r="AE354"/>
  <c r="AG346"/>
  <c r="AC330"/>
  <c r="AE322"/>
  <c r="AG314"/>
  <c r="AC298"/>
  <c r="AE290"/>
  <c r="AG282"/>
  <c r="AC266"/>
  <c r="AE258"/>
  <c r="AG250"/>
  <c r="AC234"/>
  <c r="AE226"/>
  <c r="AG218"/>
  <c r="AC202"/>
  <c r="AE194"/>
  <c r="AG186"/>
  <c r="AC170"/>
  <c r="AG154"/>
  <c r="AE130"/>
  <c r="AC106"/>
  <c r="AE98"/>
  <c r="AC74"/>
  <c r="AG58"/>
  <c r="AG26"/>
  <c r="AC161"/>
  <c r="AG113"/>
  <c r="AG89"/>
  <c r="AE65"/>
  <c r="AC41"/>
  <c r="AG25"/>
  <c r="AE994"/>
  <c r="AC970"/>
  <c r="AG954"/>
  <c r="AE930"/>
  <c r="AC906"/>
  <c r="AG890"/>
  <c r="AE866"/>
  <c r="AC842"/>
  <c r="AG826"/>
  <c r="AE802"/>
  <c r="AC778"/>
  <c r="AG762"/>
  <c r="AE738"/>
  <c r="AC714"/>
  <c r="AG698"/>
  <c r="AE674"/>
  <c r="AC650"/>
  <c r="AG634"/>
  <c r="AE610"/>
  <c r="AC586"/>
  <c r="AE570"/>
  <c r="AB554"/>
  <c r="AD546"/>
  <c r="AF538"/>
  <c r="AB522"/>
  <c r="AD514"/>
  <c r="AF506"/>
  <c r="AB490"/>
  <c r="AD482"/>
  <c r="AF474"/>
  <c r="AB458"/>
  <c r="AD450"/>
  <c r="AF442"/>
  <c r="AB426"/>
  <c r="AD418"/>
  <c r="AF410"/>
  <c r="AB394"/>
  <c r="AD386"/>
  <c r="AF378"/>
  <c r="AB362"/>
  <c r="AD354"/>
  <c r="AF346"/>
  <c r="AB330"/>
  <c r="AD322"/>
  <c r="AF314"/>
  <c r="AB298"/>
  <c r="AD290"/>
  <c r="AF282"/>
  <c r="AB266"/>
  <c r="AD258"/>
  <c r="AF250"/>
  <c r="AB234"/>
  <c r="AD226"/>
  <c r="AF218"/>
  <c r="AB202"/>
  <c r="AD194"/>
  <c r="AF186"/>
  <c r="AB170"/>
  <c r="AD162"/>
  <c r="AF154"/>
  <c r="AB138"/>
  <c r="AD130"/>
  <c r="AF122"/>
  <c r="AB106"/>
  <c r="AD98"/>
  <c r="AF90"/>
  <c r="AB74"/>
  <c r="AD66"/>
  <c r="AF58"/>
  <c r="AB42"/>
  <c r="AD34"/>
  <c r="AF26"/>
  <c r="AB10"/>
  <c r="AD2"/>
  <c r="AE154"/>
  <c r="AC130"/>
  <c r="AG114"/>
  <c r="AE90"/>
  <c r="AC66"/>
  <c r="AG50"/>
  <c r="AE26"/>
  <c r="AC2"/>
  <c r="AE18"/>
  <c r="AM8" l="1"/>
  <c r="AS22"/>
  <c r="AY36"/>
  <c r="AN8"/>
  <c r="AL16"/>
  <c r="AJ32"/>
  <c r="AN40"/>
  <c r="AL48"/>
  <c r="AP14"/>
  <c r="AT22"/>
  <c r="AR30"/>
  <c r="AP46"/>
  <c r="AT54"/>
  <c r="AX12"/>
  <c r="AV28"/>
  <c r="AZ36"/>
  <c r="AX44"/>
  <c r="BB10"/>
  <c r="BF18"/>
  <c r="BD26"/>
  <c r="BB42"/>
  <c r="BF50"/>
  <c r="BJ8"/>
  <c r="BH24"/>
  <c r="BL32"/>
  <c r="BJ40"/>
  <c r="BH56"/>
  <c r="Y586"/>
  <c r="Y650"/>
  <c r="Y714"/>
  <c r="Y778"/>
  <c r="Y842"/>
  <c r="Y906"/>
  <c r="Y970"/>
  <c r="AM47"/>
  <c r="BE17"/>
  <c r="AS30"/>
  <c r="AY12"/>
  <c r="BE26"/>
  <c r="BK8"/>
  <c r="BK40"/>
  <c r="Y522"/>
  <c r="Y554"/>
  <c r="Y626"/>
  <c r="Y690"/>
  <c r="Y754"/>
  <c r="Y818"/>
  <c r="Y882"/>
  <c r="Y946"/>
  <c r="AM23"/>
  <c r="AS37"/>
  <c r="AY11"/>
  <c r="AM48"/>
  <c r="AY44"/>
  <c r="AJ8"/>
  <c r="AN16"/>
  <c r="AL24"/>
  <c r="AJ40"/>
  <c r="AN48"/>
  <c r="AL56"/>
  <c r="AP22"/>
  <c r="AT30"/>
  <c r="AR38"/>
  <c r="AP54"/>
  <c r="AZ12"/>
  <c r="AX20"/>
  <c r="AV36"/>
  <c r="AZ44"/>
  <c r="AX52"/>
  <c r="BB18"/>
  <c r="BF26"/>
  <c r="BD34"/>
  <c r="BB50"/>
  <c r="BL8"/>
  <c r="BJ16"/>
  <c r="BH32"/>
  <c r="BL40"/>
  <c r="BJ48"/>
  <c r="Y602"/>
  <c r="Y666"/>
  <c r="Y730"/>
  <c r="Y794"/>
  <c r="Y858"/>
  <c r="Y922"/>
  <c r="Y986"/>
  <c r="AS13"/>
  <c r="AM24"/>
  <c r="AS38"/>
  <c r="AY52"/>
  <c r="BE34"/>
  <c r="BK16"/>
  <c r="BK48"/>
  <c r="Y530"/>
  <c r="Y562"/>
  <c r="Y578"/>
  <c r="Y642"/>
  <c r="Y706"/>
  <c r="Y770"/>
  <c r="Y834"/>
  <c r="Y898"/>
  <c r="Y962"/>
  <c r="AM39"/>
  <c r="AS53"/>
  <c r="AY35"/>
  <c r="AM16"/>
  <c r="AM56"/>
  <c r="AY20"/>
  <c r="AJ16"/>
  <c r="AN24"/>
  <c r="AL32"/>
  <c r="AJ48"/>
  <c r="AN56"/>
  <c r="AR14"/>
  <c r="AP30"/>
  <c r="AT38"/>
  <c r="AR46"/>
  <c r="AV12"/>
  <c r="AZ20"/>
  <c r="AX28"/>
  <c r="AV44"/>
  <c r="AZ52"/>
  <c r="BD10"/>
  <c r="BB26"/>
  <c r="BF34"/>
  <c r="BD42"/>
  <c r="BH8"/>
  <c r="BL16"/>
  <c r="BJ24"/>
  <c r="BH40"/>
  <c r="BL48"/>
  <c r="BJ56"/>
  <c r="Y618"/>
  <c r="Y682"/>
  <c r="Y746"/>
  <c r="Y810"/>
  <c r="Y874"/>
  <c r="Y938"/>
  <c r="AM15"/>
  <c r="AS29"/>
  <c r="AY27"/>
  <c r="BE10"/>
  <c r="BE42"/>
  <c r="BK24"/>
  <c r="BK56"/>
  <c r="Y538"/>
  <c r="Y594"/>
  <c r="Y658"/>
  <c r="Y722"/>
  <c r="Y786"/>
  <c r="Y850"/>
  <c r="Y914"/>
  <c r="Y978"/>
  <c r="AM55"/>
  <c r="AM32"/>
  <c r="AS14"/>
  <c r="AS46"/>
  <c r="AY28"/>
  <c r="AL8"/>
  <c r="AJ24"/>
  <c r="AN32"/>
  <c r="AL40"/>
  <c r="AJ56"/>
  <c r="AT14"/>
  <c r="AR22"/>
  <c r="AP38"/>
  <c r="AT46"/>
  <c r="AR54"/>
  <c r="AV20"/>
  <c r="AZ28"/>
  <c r="AX36"/>
  <c r="AV52"/>
  <c r="BF10"/>
  <c r="BD18"/>
  <c r="BB34"/>
  <c r="BF42"/>
  <c r="BD50"/>
  <c r="BH16"/>
  <c r="BL24"/>
  <c r="BJ32"/>
  <c r="BH48"/>
  <c r="BL56"/>
  <c r="Y570"/>
  <c r="Y634"/>
  <c r="Y698"/>
  <c r="Y762"/>
  <c r="Y826"/>
  <c r="Y890"/>
  <c r="Y954"/>
  <c r="AM31"/>
  <c r="AS45"/>
  <c r="AM40"/>
  <c r="AS54"/>
  <c r="BE18"/>
  <c r="BE50"/>
  <c r="BK32"/>
  <c r="Y514"/>
  <c r="Y546"/>
  <c r="Y610"/>
  <c r="Y674"/>
  <c r="Y738"/>
  <c r="Y802"/>
  <c r="Y866"/>
  <c r="Y930"/>
  <c r="Y994"/>
  <c r="AS21"/>
  <c r="BE9"/>
  <c r="BE41"/>
  <c r="BK23"/>
  <c r="BK55"/>
  <c r="Y537"/>
  <c r="Y569"/>
  <c r="Y601"/>
  <c r="Y633"/>
  <c r="Y665"/>
  <c r="Y697"/>
  <c r="Y729"/>
  <c r="Y761"/>
  <c r="Y793"/>
  <c r="Y825"/>
  <c r="Y857"/>
  <c r="Y889"/>
  <c r="Y921"/>
  <c r="Y953"/>
  <c r="Y985"/>
  <c r="AM46"/>
  <c r="AS28"/>
  <c r="AY10"/>
  <c r="AY42"/>
  <c r="BE24"/>
  <c r="BE56"/>
  <c r="BK38"/>
  <c r="Y520"/>
  <c r="Y552"/>
  <c r="Y584"/>
  <c r="Y616"/>
  <c r="Y648"/>
  <c r="Y680"/>
  <c r="Y712"/>
  <c r="Y744"/>
  <c r="Y776"/>
  <c r="Y808"/>
  <c r="Y840"/>
  <c r="Y872"/>
  <c r="Y944"/>
  <c r="AM21"/>
  <c r="AS51"/>
  <c r="BE15"/>
  <c r="BK29"/>
  <c r="Y615"/>
  <c r="Y871"/>
  <c r="AY8"/>
  <c r="Y614"/>
  <c r="Y870"/>
  <c r="AJ23"/>
  <c r="AN31"/>
  <c r="AL39"/>
  <c r="AJ55"/>
  <c r="AT13"/>
  <c r="AR21"/>
  <c r="AP37"/>
  <c r="AT45"/>
  <c r="AR53"/>
  <c r="AV19"/>
  <c r="AZ27"/>
  <c r="AX35"/>
  <c r="AV51"/>
  <c r="BF9"/>
  <c r="BD17"/>
  <c r="BB33"/>
  <c r="BF41"/>
  <c r="BD49"/>
  <c r="BH15"/>
  <c r="BL23"/>
  <c r="BJ31"/>
  <c r="BH47"/>
  <c r="BL55"/>
  <c r="AJ38"/>
  <c r="AN46"/>
  <c r="AL54"/>
  <c r="AP20"/>
  <c r="AT28"/>
  <c r="AR36"/>
  <c r="AP52"/>
  <c r="AZ10"/>
  <c r="AX18"/>
  <c r="AV34"/>
  <c r="AZ42"/>
  <c r="AX50"/>
  <c r="BB16"/>
  <c r="BF24"/>
  <c r="BD32"/>
  <c r="BB48"/>
  <c r="BF56"/>
  <c r="BJ14"/>
  <c r="BH30"/>
  <c r="BL38"/>
  <c r="BJ46"/>
  <c r="Y920"/>
  <c r="Y984"/>
  <c r="AS27"/>
  <c r="AY41"/>
  <c r="BE55"/>
  <c r="Y519"/>
  <c r="Y775"/>
  <c r="AM12"/>
  <c r="Y518"/>
  <c r="Y774"/>
  <c r="BE49"/>
  <c r="BK31"/>
  <c r="Y513"/>
  <c r="Y545"/>
  <c r="Y577"/>
  <c r="Y609"/>
  <c r="Y641"/>
  <c r="Y673"/>
  <c r="Y705"/>
  <c r="Y737"/>
  <c r="Y769"/>
  <c r="Y801"/>
  <c r="Y833"/>
  <c r="Y865"/>
  <c r="Y897"/>
  <c r="Y929"/>
  <c r="Y961"/>
  <c r="Y993"/>
  <c r="AM54"/>
  <c r="AS36"/>
  <c r="AY18"/>
  <c r="AY50"/>
  <c r="BE32"/>
  <c r="BK14"/>
  <c r="BK46"/>
  <c r="Y528"/>
  <c r="Y560"/>
  <c r="Y592"/>
  <c r="Y624"/>
  <c r="Y656"/>
  <c r="Y688"/>
  <c r="Y720"/>
  <c r="Y752"/>
  <c r="Y784"/>
  <c r="Y816"/>
  <c r="Y848"/>
  <c r="Y880"/>
  <c r="Y896"/>
  <c r="Y960"/>
  <c r="AM45"/>
  <c r="AY17"/>
  <c r="BE31"/>
  <c r="BK45"/>
  <c r="Y679"/>
  <c r="Y935"/>
  <c r="BE22"/>
  <c r="Y678"/>
  <c r="AL15"/>
  <c r="AJ31"/>
  <c r="AN39"/>
  <c r="AL47"/>
  <c r="AP13"/>
  <c r="AT21"/>
  <c r="AR29"/>
  <c r="AP45"/>
  <c r="AT53"/>
  <c r="AX11"/>
  <c r="AV27"/>
  <c r="AZ35"/>
  <c r="AX43"/>
  <c r="BB9"/>
  <c r="BF17"/>
  <c r="BD25"/>
  <c r="BB41"/>
  <c r="BF49"/>
  <c r="BD57"/>
  <c r="BH23"/>
  <c r="BL31"/>
  <c r="BJ39"/>
  <c r="BH55"/>
  <c r="AL22"/>
  <c r="AJ46"/>
  <c r="AN54"/>
  <c r="AR12"/>
  <c r="AP28"/>
  <c r="AT36"/>
  <c r="AR44"/>
  <c r="AV10"/>
  <c r="AZ18"/>
  <c r="AX26"/>
  <c r="AV42"/>
  <c r="AZ50"/>
  <c r="BD8"/>
  <c r="BB24"/>
  <c r="BF32"/>
  <c r="BD40"/>
  <c r="BB56"/>
  <c r="BL14"/>
  <c r="BJ22"/>
  <c r="BH38"/>
  <c r="BL46"/>
  <c r="BJ54"/>
  <c r="Y936"/>
  <c r="AM13"/>
  <c r="AS43"/>
  <c r="AY57"/>
  <c r="BK21"/>
  <c r="Y583"/>
  <c r="Y839"/>
  <c r="AS26"/>
  <c r="Y582"/>
  <c r="Y838"/>
  <c r="AY43"/>
  <c r="BE25"/>
  <c r="BE57"/>
  <c r="BK39"/>
  <c r="Y521"/>
  <c r="Y553"/>
  <c r="Y585"/>
  <c r="Y617"/>
  <c r="Y649"/>
  <c r="Y681"/>
  <c r="Y713"/>
  <c r="Y745"/>
  <c r="Y777"/>
  <c r="Y809"/>
  <c r="Y841"/>
  <c r="Y873"/>
  <c r="Y905"/>
  <c r="Y937"/>
  <c r="Y969"/>
  <c r="AM22"/>
  <c r="AS12"/>
  <c r="AS44"/>
  <c r="AY26"/>
  <c r="BE8"/>
  <c r="BE40"/>
  <c r="BK22"/>
  <c r="BK54"/>
  <c r="Y536"/>
  <c r="Y568"/>
  <c r="Y600"/>
  <c r="Y632"/>
  <c r="Y664"/>
  <c r="Y696"/>
  <c r="Y728"/>
  <c r="Y760"/>
  <c r="Y792"/>
  <c r="Y824"/>
  <c r="Y856"/>
  <c r="Y912"/>
  <c r="Y976"/>
  <c r="AS19"/>
  <c r="AY33"/>
  <c r="BE47"/>
  <c r="Y743"/>
  <c r="Y999"/>
  <c r="BK36"/>
  <c r="Y742"/>
  <c r="AN15"/>
  <c r="AL23"/>
  <c r="AJ39"/>
  <c r="AN47"/>
  <c r="AL55"/>
  <c r="AP21"/>
  <c r="AT29"/>
  <c r="AR37"/>
  <c r="AP53"/>
  <c r="AZ11"/>
  <c r="AX19"/>
  <c r="AV35"/>
  <c r="AZ43"/>
  <c r="AX51"/>
  <c r="BB17"/>
  <c r="BF25"/>
  <c r="BD33"/>
  <c r="BB49"/>
  <c r="BF57"/>
  <c r="BJ15"/>
  <c r="BH31"/>
  <c r="BL39"/>
  <c r="BJ47"/>
  <c r="AN22"/>
  <c r="AL38"/>
  <c r="AJ54"/>
  <c r="AT12"/>
  <c r="AR20"/>
  <c r="AP36"/>
  <c r="AT44"/>
  <c r="AR52"/>
  <c r="AV18"/>
  <c r="AZ26"/>
  <c r="AX34"/>
  <c r="AV50"/>
  <c r="BF8"/>
  <c r="BD16"/>
  <c r="BB32"/>
  <c r="BF40"/>
  <c r="BD48"/>
  <c r="BH14"/>
  <c r="BL22"/>
  <c r="BJ30"/>
  <c r="BH46"/>
  <c r="BL54"/>
  <c r="Y952"/>
  <c r="AM29"/>
  <c r="AY9"/>
  <c r="BE23"/>
  <c r="BK37"/>
  <c r="Y647"/>
  <c r="Y903"/>
  <c r="AY40"/>
  <c r="Y646"/>
  <c r="AY19"/>
  <c r="AY51"/>
  <c r="BE33"/>
  <c r="BK15"/>
  <c r="BK47"/>
  <c r="Y529"/>
  <c r="Y561"/>
  <c r="Y593"/>
  <c r="Y625"/>
  <c r="Y657"/>
  <c r="Y689"/>
  <c r="Y721"/>
  <c r="Y753"/>
  <c r="Y785"/>
  <c r="Y817"/>
  <c r="Y849"/>
  <c r="Y881"/>
  <c r="Y913"/>
  <c r="Y945"/>
  <c r="Y977"/>
  <c r="AM38"/>
  <c r="AS20"/>
  <c r="AS52"/>
  <c r="AY34"/>
  <c r="BE16"/>
  <c r="BE48"/>
  <c r="BK30"/>
  <c r="Y512"/>
  <c r="Y544"/>
  <c r="Y576"/>
  <c r="Y608"/>
  <c r="Y640"/>
  <c r="Y672"/>
  <c r="Y704"/>
  <c r="Y736"/>
  <c r="Y768"/>
  <c r="Y800"/>
  <c r="Y832"/>
  <c r="Y864"/>
  <c r="Y888"/>
  <c r="Y928"/>
  <c r="Y992"/>
  <c r="AS35"/>
  <c r="AY49"/>
  <c r="BK13"/>
  <c r="Y551"/>
  <c r="Y807"/>
  <c r="AM44"/>
  <c r="Y550"/>
  <c r="Y806"/>
  <c r="AJ15"/>
  <c r="AN23"/>
  <c r="AL31"/>
  <c r="AJ47"/>
  <c r="AN55"/>
  <c r="AR13"/>
  <c r="AP29"/>
  <c r="AT37"/>
  <c r="AR45"/>
  <c r="AV11"/>
  <c r="AZ19"/>
  <c r="AX27"/>
  <c r="AV43"/>
  <c r="AZ51"/>
  <c r="BD9"/>
  <c r="BB25"/>
  <c r="BF33"/>
  <c r="BD41"/>
  <c r="BB57"/>
  <c r="BL15"/>
  <c r="BJ23"/>
  <c r="BH39"/>
  <c r="BL47"/>
  <c r="BJ55"/>
  <c r="AJ22"/>
  <c r="AN38"/>
  <c r="AL46"/>
  <c r="AP12"/>
  <c r="AT20"/>
  <c r="AR28"/>
  <c r="AP44"/>
  <c r="AT52"/>
  <c r="AX10"/>
  <c r="AV26"/>
  <c r="AZ34"/>
  <c r="AX42"/>
  <c r="BB8"/>
  <c r="BF16"/>
  <c r="BD24"/>
  <c r="BB40"/>
  <c r="BF48"/>
  <c r="BD56"/>
  <c r="BH22"/>
  <c r="BL30"/>
  <c r="BJ38"/>
  <c r="BH54"/>
  <c r="Y904"/>
  <c r="Y968"/>
  <c r="AS11"/>
  <c r="AY25"/>
  <c r="BE39"/>
  <c r="BK53"/>
  <c r="Y711"/>
  <c r="Y967"/>
  <c r="BE54"/>
  <c r="Y710"/>
  <c r="AJ21"/>
  <c r="AN29"/>
  <c r="AL45"/>
  <c r="AP19"/>
  <c r="AT27"/>
  <c r="AR35"/>
  <c r="AP51"/>
  <c r="AZ9"/>
  <c r="AX17"/>
  <c r="AV33"/>
  <c r="AZ41"/>
  <c r="AX49"/>
  <c r="BB15"/>
  <c r="BF23"/>
  <c r="BD31"/>
  <c r="BB47"/>
  <c r="BF55"/>
  <c r="BJ13"/>
  <c r="BH29"/>
  <c r="BL37"/>
  <c r="BJ45"/>
  <c r="AL30"/>
  <c r="AJ53"/>
  <c r="AN12"/>
  <c r="AL20"/>
  <c r="AJ36"/>
  <c r="AN44"/>
  <c r="AL52"/>
  <c r="AP18"/>
  <c r="AT26"/>
  <c r="AR34"/>
  <c r="AP50"/>
  <c r="AZ8"/>
  <c r="AX16"/>
  <c r="AV32"/>
  <c r="AZ40"/>
  <c r="AX48"/>
  <c r="BB14"/>
  <c r="BF22"/>
  <c r="BD30"/>
  <c r="BB46"/>
  <c r="BF54"/>
  <c r="BJ12"/>
  <c r="BH28"/>
  <c r="BL36"/>
  <c r="BJ44"/>
  <c r="AL19"/>
  <c r="AJ35"/>
  <c r="AN43"/>
  <c r="AL51"/>
  <c r="AP17"/>
  <c r="AT25"/>
  <c r="AR33"/>
  <c r="AP49"/>
  <c r="AT57"/>
  <c r="AX15"/>
  <c r="AV31"/>
  <c r="AZ39"/>
  <c r="AX47"/>
  <c r="BB13"/>
  <c r="BF21"/>
  <c r="BD29"/>
  <c r="BB45"/>
  <c r="BF53"/>
  <c r="BJ11"/>
  <c r="BH27"/>
  <c r="BL35"/>
  <c r="BJ43"/>
  <c r="Y557"/>
  <c r="Y621"/>
  <c r="Y685"/>
  <c r="Y749"/>
  <c r="Y813"/>
  <c r="Y925"/>
  <c r="AM14"/>
  <c r="Y527"/>
  <c r="Y559"/>
  <c r="Y591"/>
  <c r="Y623"/>
  <c r="Y655"/>
  <c r="Y687"/>
  <c r="Y719"/>
  <c r="Y751"/>
  <c r="Y783"/>
  <c r="Y815"/>
  <c r="Y847"/>
  <c r="Y879"/>
  <c r="Y911"/>
  <c r="Y943"/>
  <c r="Y975"/>
  <c r="AM30"/>
  <c r="AM20"/>
  <c r="AM52"/>
  <c r="AS34"/>
  <c r="AY16"/>
  <c r="AY48"/>
  <c r="BE30"/>
  <c r="BK12"/>
  <c r="BK44"/>
  <c r="Y526"/>
  <c r="Y558"/>
  <c r="Y590"/>
  <c r="Y622"/>
  <c r="Y654"/>
  <c r="Y686"/>
  <c r="Y718"/>
  <c r="Y750"/>
  <c r="Y782"/>
  <c r="Y814"/>
  <c r="Y846"/>
  <c r="Y878"/>
  <c r="Y910"/>
  <c r="Y942"/>
  <c r="Y974"/>
  <c r="AM19"/>
  <c r="AM51"/>
  <c r="AS33"/>
  <c r="AY15"/>
  <c r="AY47"/>
  <c r="BE29"/>
  <c r="BK11"/>
  <c r="BK43"/>
  <c r="Y533"/>
  <c r="Y597"/>
  <c r="Y661"/>
  <c r="Y725"/>
  <c r="Y789"/>
  <c r="Y853"/>
  <c r="Y877"/>
  <c r="AL13"/>
  <c r="AJ29"/>
  <c r="AN45"/>
  <c r="AR11"/>
  <c r="AP27"/>
  <c r="AT35"/>
  <c r="AR43"/>
  <c r="AV9"/>
  <c r="AZ17"/>
  <c r="AX25"/>
  <c r="AV41"/>
  <c r="AZ49"/>
  <c r="AX57"/>
  <c r="BB23"/>
  <c r="BF31"/>
  <c r="BD39"/>
  <c r="BB55"/>
  <c r="BL13"/>
  <c r="BJ21"/>
  <c r="BH37"/>
  <c r="BL45"/>
  <c r="BJ53"/>
  <c r="AN30"/>
  <c r="AL37"/>
  <c r="AJ12"/>
  <c r="AN20"/>
  <c r="AL28"/>
  <c r="AJ44"/>
  <c r="AN52"/>
  <c r="AR10"/>
  <c r="AP26"/>
  <c r="AT34"/>
  <c r="AR42"/>
  <c r="AV8"/>
  <c r="AZ16"/>
  <c r="AX24"/>
  <c r="AV40"/>
  <c r="AZ48"/>
  <c r="AX56"/>
  <c r="BB22"/>
  <c r="BF30"/>
  <c r="BD38"/>
  <c r="BB54"/>
  <c r="BL12"/>
  <c r="BJ20"/>
  <c r="BH36"/>
  <c r="BL44"/>
  <c r="BJ52"/>
  <c r="AN19"/>
  <c r="AL27"/>
  <c r="AJ43"/>
  <c r="AN51"/>
  <c r="AR9"/>
  <c r="AP25"/>
  <c r="AT33"/>
  <c r="AR41"/>
  <c r="AP57"/>
  <c r="AZ15"/>
  <c r="AX23"/>
  <c r="AV39"/>
  <c r="AZ47"/>
  <c r="AX55"/>
  <c r="BB21"/>
  <c r="BF29"/>
  <c r="BD37"/>
  <c r="BB53"/>
  <c r="BL11"/>
  <c r="BJ19"/>
  <c r="BH35"/>
  <c r="BL43"/>
  <c r="BJ51"/>
  <c r="Y573"/>
  <c r="Y637"/>
  <c r="Y701"/>
  <c r="Y765"/>
  <c r="Y829"/>
  <c r="Y535"/>
  <c r="Y567"/>
  <c r="Y599"/>
  <c r="Y631"/>
  <c r="Y663"/>
  <c r="Y695"/>
  <c r="Y727"/>
  <c r="Y759"/>
  <c r="Y791"/>
  <c r="Y823"/>
  <c r="Y855"/>
  <c r="Y887"/>
  <c r="Y919"/>
  <c r="Y951"/>
  <c r="Y983"/>
  <c r="AM37"/>
  <c r="AM4" s="1"/>
  <c r="AL4" s="1"/>
  <c r="AM28"/>
  <c r="AS10"/>
  <c r="AS42"/>
  <c r="AY24"/>
  <c r="AY56"/>
  <c r="BE38"/>
  <c r="BK20"/>
  <c r="BK52"/>
  <c r="Y534"/>
  <c r="Y566"/>
  <c r="Y598"/>
  <c r="Y630"/>
  <c r="Y662"/>
  <c r="Y694"/>
  <c r="Y726"/>
  <c r="Y758"/>
  <c r="Y790"/>
  <c r="Y822"/>
  <c r="Y854"/>
  <c r="Y886"/>
  <c r="Y918"/>
  <c r="Y950"/>
  <c r="Y982"/>
  <c r="AM27"/>
  <c r="AS9"/>
  <c r="AS41"/>
  <c r="AY23"/>
  <c r="AY55"/>
  <c r="BE37"/>
  <c r="BK19"/>
  <c r="BK51"/>
  <c r="Y549"/>
  <c r="Y613"/>
  <c r="Y677"/>
  <c r="Y741"/>
  <c r="Y805"/>
  <c r="Y869"/>
  <c r="Y909"/>
  <c r="Y973"/>
  <c r="AN13"/>
  <c r="AL21"/>
  <c r="AJ45"/>
  <c r="AT11"/>
  <c r="AR19"/>
  <c r="AP35"/>
  <c r="AT43"/>
  <c r="AR51"/>
  <c r="AV17"/>
  <c r="AZ25"/>
  <c r="AX33"/>
  <c r="AV49"/>
  <c r="AZ57"/>
  <c r="BD15"/>
  <c r="BB31"/>
  <c r="BF39"/>
  <c r="BD47"/>
  <c r="BH13"/>
  <c r="BL21"/>
  <c r="BJ29"/>
  <c r="BH45"/>
  <c r="BL53"/>
  <c r="AJ30"/>
  <c r="AN37"/>
  <c r="AL53"/>
  <c r="AJ20"/>
  <c r="AN28"/>
  <c r="AL36"/>
  <c r="AJ52"/>
  <c r="AT10"/>
  <c r="AR18"/>
  <c r="AP34"/>
  <c r="AT42"/>
  <c r="AR50"/>
  <c r="AV16"/>
  <c r="AZ24"/>
  <c r="AX32"/>
  <c r="AV48"/>
  <c r="AZ56"/>
  <c r="BD14"/>
  <c r="BB30"/>
  <c r="BF38"/>
  <c r="BD46"/>
  <c r="BH12"/>
  <c r="BL20"/>
  <c r="BJ28"/>
  <c r="BH44"/>
  <c r="BL52"/>
  <c r="AJ19"/>
  <c r="AN27"/>
  <c r="AL35"/>
  <c r="AJ51"/>
  <c r="AT9"/>
  <c r="AR17"/>
  <c r="AP33"/>
  <c r="AT41"/>
  <c r="AR49"/>
  <c r="AV15"/>
  <c r="AZ23"/>
  <c r="AX31"/>
  <c r="AV47"/>
  <c r="AZ55"/>
  <c r="BD13"/>
  <c r="BB29"/>
  <c r="BF37"/>
  <c r="BD45"/>
  <c r="BH11"/>
  <c r="BL19"/>
  <c r="BJ27"/>
  <c r="BH43"/>
  <c r="BL51"/>
  <c r="Y525"/>
  <c r="Y589"/>
  <c r="Y653"/>
  <c r="Y717"/>
  <c r="Y781"/>
  <c r="Y845"/>
  <c r="Y511"/>
  <c r="Y543"/>
  <c r="Y575"/>
  <c r="Y607"/>
  <c r="Y639"/>
  <c r="Y671"/>
  <c r="Y703"/>
  <c r="Y735"/>
  <c r="Y767"/>
  <c r="Y799"/>
  <c r="Y831"/>
  <c r="Y863"/>
  <c r="Y895"/>
  <c r="Y927"/>
  <c r="Y959"/>
  <c r="Y991"/>
  <c r="AM53"/>
  <c r="AM36"/>
  <c r="AS18"/>
  <c r="AS50"/>
  <c r="AY32"/>
  <c r="BE14"/>
  <c r="BE46"/>
  <c r="BK28"/>
  <c r="Y510"/>
  <c r="Y542"/>
  <c r="Y574"/>
  <c r="Y606"/>
  <c r="Y638"/>
  <c r="Y670"/>
  <c r="Y702"/>
  <c r="Y734"/>
  <c r="Y766"/>
  <c r="Y798"/>
  <c r="Y830"/>
  <c r="Y862"/>
  <c r="Y894"/>
  <c r="Y926"/>
  <c r="Y958"/>
  <c r="Y990"/>
  <c r="AM35"/>
  <c r="AS17"/>
  <c r="AS49"/>
  <c r="AY31"/>
  <c r="BE13"/>
  <c r="BE45"/>
  <c r="BK27"/>
  <c r="Y565"/>
  <c r="Y629"/>
  <c r="Y693"/>
  <c r="Y757"/>
  <c r="Y821"/>
  <c r="AJ13"/>
  <c r="AN21"/>
  <c r="AL29"/>
  <c r="AP11"/>
  <c r="AT19"/>
  <c r="AR27"/>
  <c r="AP43"/>
  <c r="AT51"/>
  <c r="AX9"/>
  <c r="AV25"/>
  <c r="AZ33"/>
  <c r="AX41"/>
  <c r="AV57"/>
  <c r="BF15"/>
  <c r="BD23"/>
  <c r="BB39"/>
  <c r="BF47"/>
  <c r="BD55"/>
  <c r="BH21"/>
  <c r="BL29"/>
  <c r="BJ37"/>
  <c r="BH53"/>
  <c r="AJ37"/>
  <c r="AN53"/>
  <c r="AL12"/>
  <c r="AJ28"/>
  <c r="AN36"/>
  <c r="AL44"/>
  <c r="AP10"/>
  <c r="AT18"/>
  <c r="AR26"/>
  <c r="AP42"/>
  <c r="AT50"/>
  <c r="AX8"/>
  <c r="AV24"/>
  <c r="AZ32"/>
  <c r="AX40"/>
  <c r="AV56"/>
  <c r="BF14"/>
  <c r="BD22"/>
  <c r="BB38"/>
  <c r="BF46"/>
  <c r="BD54"/>
  <c r="BH20"/>
  <c r="BL28"/>
  <c r="BJ36"/>
  <c r="BH52"/>
  <c r="AJ27"/>
  <c r="AN35"/>
  <c r="AL43"/>
  <c r="AP9"/>
  <c r="AT17"/>
  <c r="AR25"/>
  <c r="AP41"/>
  <c r="AT49"/>
  <c r="AR57"/>
  <c r="AV23"/>
  <c r="AZ31"/>
  <c r="AX39"/>
  <c r="AV55"/>
  <c r="BF13"/>
  <c r="BD21"/>
  <c r="BB37"/>
  <c r="BF45"/>
  <c r="BD53"/>
  <c r="BH19"/>
  <c r="BL27"/>
  <c r="BJ35"/>
  <c r="BH51"/>
  <c r="Y541"/>
  <c r="Y605"/>
  <c r="Y669"/>
  <c r="Y733"/>
  <c r="Y797"/>
  <c r="Y861"/>
  <c r="Y893"/>
  <c r="Y941"/>
  <c r="Y902"/>
  <c r="Y934"/>
  <c r="Y966"/>
  <c r="Y998"/>
  <c r="AM43"/>
  <c r="AS25"/>
  <c r="AS57"/>
  <c r="AM6" s="1"/>
  <c r="AL6" s="1"/>
  <c r="AY39"/>
  <c r="BE21"/>
  <c r="BE53"/>
  <c r="BK35"/>
  <c r="Y517"/>
  <c r="Y581"/>
  <c r="Y645"/>
  <c r="Y709"/>
  <c r="Y773"/>
  <c r="Y837"/>
  <c r="Y885"/>
  <c r="Y917"/>
  <c r="Y949"/>
  <c r="Y981"/>
  <c r="AM11"/>
  <c r="AM34"/>
  <c r="AS16"/>
  <c r="AS48"/>
  <c r="AY30"/>
  <c r="BE12"/>
  <c r="BE44"/>
  <c r="BK26"/>
  <c r="Y540"/>
  <c r="Y572"/>
  <c r="Y604"/>
  <c r="Y636"/>
  <c r="Y668"/>
  <c r="Y700"/>
  <c r="Y732"/>
  <c r="Y764"/>
  <c r="Y796"/>
  <c r="Y828"/>
  <c r="Y860"/>
  <c r="Y892"/>
  <c r="Y924"/>
  <c r="Y956"/>
  <c r="Y988"/>
  <c r="AM25"/>
  <c r="AM57"/>
  <c r="AM5" s="1"/>
  <c r="AL5" s="1"/>
  <c r="AS39"/>
  <c r="AY21"/>
  <c r="AY53"/>
  <c r="BE35"/>
  <c r="BK17"/>
  <c r="BK49"/>
  <c r="Y531"/>
  <c r="Y563"/>
  <c r="Y595"/>
  <c r="Y627"/>
  <c r="Y659"/>
  <c r="Y691"/>
  <c r="Y723"/>
  <c r="Y755"/>
  <c r="Y787"/>
  <c r="Y819"/>
  <c r="Y851"/>
  <c r="Y883"/>
  <c r="Y915"/>
  <c r="Y947"/>
  <c r="Y979"/>
  <c r="AJ14"/>
  <c r="AN11"/>
  <c r="AL10"/>
  <c r="AJ26"/>
  <c r="AN34"/>
  <c r="AL42"/>
  <c r="AP8"/>
  <c r="AT16"/>
  <c r="AR24"/>
  <c r="AP40"/>
  <c r="AT48"/>
  <c r="AR56"/>
  <c r="AV22"/>
  <c r="AZ30"/>
  <c r="AX38"/>
  <c r="AV54"/>
  <c r="BF12"/>
  <c r="BD20"/>
  <c r="BB36"/>
  <c r="BF44"/>
  <c r="BD52"/>
  <c r="BH18"/>
  <c r="BL26"/>
  <c r="BJ34"/>
  <c r="BH50"/>
  <c r="AJ17"/>
  <c r="AN25"/>
  <c r="AL33"/>
  <c r="AJ49"/>
  <c r="AN57"/>
  <c r="AR15"/>
  <c r="AP31"/>
  <c r="AT39"/>
  <c r="AR47"/>
  <c r="AV13"/>
  <c r="AZ21"/>
  <c r="AX29"/>
  <c r="AV45"/>
  <c r="AZ53"/>
  <c r="BD11"/>
  <c r="BB27"/>
  <c r="BF35"/>
  <c r="BD43"/>
  <c r="BH9"/>
  <c r="BL17"/>
  <c r="BJ25"/>
  <c r="BH41"/>
  <c r="BL49"/>
  <c r="BJ57"/>
  <c r="Y957"/>
  <c r="Y989"/>
  <c r="AM10"/>
  <c r="AM42"/>
  <c r="AS24"/>
  <c r="AS56"/>
  <c r="AY38"/>
  <c r="BE20"/>
  <c r="BE52"/>
  <c r="BK34"/>
  <c r="Y516"/>
  <c r="Y548"/>
  <c r="Y580"/>
  <c r="Y612"/>
  <c r="Y644"/>
  <c r="Y676"/>
  <c r="Y708"/>
  <c r="Y740"/>
  <c r="Y772"/>
  <c r="Y804"/>
  <c r="Y836"/>
  <c r="Y868"/>
  <c r="Y900"/>
  <c r="Y932"/>
  <c r="Y964"/>
  <c r="Y996"/>
  <c r="AM33"/>
  <c r="AS15"/>
  <c r="AS47"/>
  <c r="AY29"/>
  <c r="BE11"/>
  <c r="BE43"/>
  <c r="BK25"/>
  <c r="BK57"/>
  <c r="Y539"/>
  <c r="Y571"/>
  <c r="Y603"/>
  <c r="Y635"/>
  <c r="Y667"/>
  <c r="Y699"/>
  <c r="Y731"/>
  <c r="Y763"/>
  <c r="Y795"/>
  <c r="Y827"/>
  <c r="Y859"/>
  <c r="Y891"/>
  <c r="Y923"/>
  <c r="Y955"/>
  <c r="Y987"/>
  <c r="AJ11"/>
  <c r="AN10"/>
  <c r="AL18"/>
  <c r="AJ34"/>
  <c r="AN42"/>
  <c r="AL50"/>
  <c r="AP16"/>
  <c r="AT24"/>
  <c r="AR32"/>
  <c r="AP48"/>
  <c r="AT56"/>
  <c r="AX14"/>
  <c r="AV30"/>
  <c r="AZ38"/>
  <c r="AX46"/>
  <c r="BB12"/>
  <c r="BF20"/>
  <c r="BD28"/>
  <c r="BB44"/>
  <c r="BF52"/>
  <c r="BJ10"/>
  <c r="BH26"/>
  <c r="BL34"/>
  <c r="BJ42"/>
  <c r="AL9"/>
  <c r="AJ25"/>
  <c r="AN33"/>
  <c r="AL41"/>
  <c r="AJ57"/>
  <c r="AT15"/>
  <c r="AR23"/>
  <c r="AP39"/>
  <c r="AT47"/>
  <c r="AR55"/>
  <c r="AV21"/>
  <c r="AZ29"/>
  <c r="AX37"/>
  <c r="AV53"/>
  <c r="BF11"/>
  <c r="BD19"/>
  <c r="BB35"/>
  <c r="BF43"/>
  <c r="BD51"/>
  <c r="BH17"/>
  <c r="BL25"/>
  <c r="BJ33"/>
  <c r="BH49"/>
  <c r="BL57"/>
  <c r="Y901"/>
  <c r="Y933"/>
  <c r="Y965"/>
  <c r="Y997"/>
  <c r="AM18"/>
  <c r="AM50"/>
  <c r="AS32"/>
  <c r="AY14"/>
  <c r="AY46"/>
  <c r="BE28"/>
  <c r="BK10"/>
  <c r="BK42"/>
  <c r="Y524"/>
  <c r="Y556"/>
  <c r="Y588"/>
  <c r="Y620"/>
  <c r="Y652"/>
  <c r="Y684"/>
  <c r="Y716"/>
  <c r="Y748"/>
  <c r="Y780"/>
  <c r="Y812"/>
  <c r="Y844"/>
  <c r="Y876"/>
  <c r="Y908"/>
  <c r="Y940"/>
  <c r="Y972"/>
  <c r="AM9"/>
  <c r="Y3"/>
  <c r="AK9" s="1"/>
  <c r="AM41"/>
  <c r="AS23"/>
  <c r="AS55"/>
  <c r="AY37"/>
  <c r="BE19"/>
  <c r="BE51"/>
  <c r="BK33"/>
  <c r="Y515"/>
  <c r="Y547"/>
  <c r="Y579"/>
  <c r="Y611"/>
  <c r="Y643"/>
  <c r="Y675"/>
  <c r="Y707"/>
  <c r="Y739"/>
  <c r="Y771"/>
  <c r="Y803"/>
  <c r="Y835"/>
  <c r="Y867"/>
  <c r="Y899"/>
  <c r="Y931"/>
  <c r="Y963"/>
  <c r="Y995"/>
  <c r="AL14"/>
  <c r="AJ10"/>
  <c r="AN18"/>
  <c r="AL26"/>
  <c r="AJ42"/>
  <c r="AN50"/>
  <c r="AR8"/>
  <c r="AP24"/>
  <c r="AT32"/>
  <c r="AR40"/>
  <c r="AP56"/>
  <c r="AZ14"/>
  <c r="AX22"/>
  <c r="AV38"/>
  <c r="AZ46"/>
  <c r="AX54"/>
  <c r="BB20"/>
  <c r="BF28"/>
  <c r="BD36"/>
  <c r="BB52"/>
  <c r="BL10"/>
  <c r="BJ18"/>
  <c r="BH34"/>
  <c r="BL42"/>
  <c r="BJ50"/>
  <c r="AN9"/>
  <c r="AL17"/>
  <c r="AJ33"/>
  <c r="AN41"/>
  <c r="AL49"/>
  <c r="AP15"/>
  <c r="AT23"/>
  <c r="AR31"/>
  <c r="AP47"/>
  <c r="AT55"/>
  <c r="AX13"/>
  <c r="AV29"/>
  <c r="AZ37"/>
  <c r="AX45"/>
  <c r="BB11"/>
  <c r="BF19"/>
  <c r="BD27"/>
  <c r="BB43"/>
  <c r="BF51"/>
  <c r="BJ9"/>
  <c r="BH25"/>
  <c r="BL33"/>
  <c r="BJ41"/>
  <c r="BH57"/>
  <c r="AM26"/>
  <c r="AS8"/>
  <c r="AS40"/>
  <c r="AY22"/>
  <c r="AY54"/>
  <c r="BE36"/>
  <c r="BK18"/>
  <c r="BK50"/>
  <c r="Y532"/>
  <c r="Y564"/>
  <c r="Y596"/>
  <c r="Y628"/>
  <c r="Y660"/>
  <c r="Y692"/>
  <c r="Y724"/>
  <c r="Y756"/>
  <c r="Y788"/>
  <c r="Y820"/>
  <c r="Y852"/>
  <c r="Y884"/>
  <c r="Y916"/>
  <c r="Y948"/>
  <c r="Y980"/>
  <c r="AM17"/>
  <c r="AM3" s="1"/>
  <c r="AL3" s="1"/>
  <c r="AM49"/>
  <c r="AS31"/>
  <c r="AY13"/>
  <c r="AY45"/>
  <c r="BE27"/>
  <c r="BK9"/>
  <c r="BK41"/>
  <c r="Y523"/>
  <c r="Y555"/>
  <c r="Y587"/>
  <c r="Y619"/>
  <c r="Y651"/>
  <c r="Y683"/>
  <c r="Y715"/>
  <c r="Y747"/>
  <c r="Y779"/>
  <c r="Y811"/>
  <c r="Y843"/>
  <c r="Y875"/>
  <c r="Y907"/>
  <c r="Y939"/>
  <c r="Y971"/>
  <c r="AN14"/>
  <c r="AL11"/>
  <c r="AJ18"/>
  <c r="AN26"/>
  <c r="AL34"/>
  <c r="AJ50"/>
  <c r="AT8"/>
  <c r="AR16"/>
  <c r="AP32"/>
  <c r="AT40"/>
  <c r="AR48"/>
  <c r="AV14"/>
  <c r="AZ22"/>
  <c r="AX30"/>
  <c r="AV46"/>
  <c r="AZ54"/>
  <c r="BD12"/>
  <c r="BB28"/>
  <c r="BF36"/>
  <c r="BD44"/>
  <c r="BH10"/>
  <c r="BL18"/>
  <c r="BJ26"/>
  <c r="BH42"/>
  <c r="BL50"/>
  <c r="AJ9"/>
  <c r="AN17"/>
  <c r="AL25"/>
  <c r="AJ41"/>
  <c r="AN49"/>
  <c r="AL57"/>
  <c r="AP23"/>
  <c r="AT31"/>
  <c r="AR39"/>
  <c r="AP55"/>
  <c r="AZ13"/>
  <c r="AX21"/>
  <c r="AV37"/>
  <c r="AZ45"/>
  <c r="AX53"/>
  <c r="BB19"/>
  <c r="BF27"/>
  <c r="BD35"/>
  <c r="BB51"/>
  <c r="BL9"/>
  <c r="BJ17"/>
  <c r="BH33"/>
  <c r="BL41"/>
  <c r="BJ49"/>
  <c r="Y4"/>
  <c r="BP12"/>
  <c r="BQ11"/>
  <c r="BO11" s="1"/>
  <c r="BR9"/>
  <c r="AK10" l="1"/>
  <c r="Y5"/>
  <c r="BP13"/>
  <c r="BQ12"/>
  <c r="BO12" s="1"/>
  <c r="BR11" s="1"/>
  <c r="BR10"/>
  <c r="AK11" l="1"/>
  <c r="Y6"/>
  <c r="BP14"/>
  <c r="BQ13"/>
  <c r="BO13" s="1"/>
  <c r="BR12" s="1"/>
  <c r="AK12" l="1"/>
  <c r="Y7"/>
  <c r="BP15"/>
  <c r="BQ14"/>
  <c r="BO14" s="1"/>
  <c r="BR13" s="1"/>
  <c r="AK13" l="1"/>
  <c r="Y8"/>
  <c r="BP16"/>
  <c r="BQ15"/>
  <c r="BO15" s="1"/>
  <c r="BR14" s="1"/>
  <c r="AK14" l="1"/>
  <c r="Y9"/>
  <c r="BP17"/>
  <c r="BQ16"/>
  <c r="BO16" s="1"/>
  <c r="BR15" s="1"/>
  <c r="AK15" l="1"/>
  <c r="Y10"/>
  <c r="BP18"/>
  <c r="BQ17"/>
  <c r="BO17" s="1"/>
  <c r="AK16" l="1"/>
  <c r="Y11"/>
  <c r="BP19"/>
  <c r="BQ18"/>
  <c r="BO18" s="1"/>
  <c r="BR17" s="1"/>
  <c r="BR16"/>
  <c r="BP20" l="1"/>
  <c r="BQ19"/>
  <c r="BO19" s="1"/>
  <c r="AK17"/>
  <c r="Y12"/>
  <c r="BP21" l="1"/>
  <c r="BQ20"/>
  <c r="BO20" s="1"/>
  <c r="AK18"/>
  <c r="Y13"/>
  <c r="BR18"/>
  <c r="BP22" l="1"/>
  <c r="BQ21"/>
  <c r="BO21" s="1"/>
  <c r="BR20" s="1"/>
  <c r="AK19"/>
  <c r="Y14"/>
  <c r="BR19"/>
  <c r="BP23" l="1"/>
  <c r="BQ22"/>
  <c r="BO22" s="1"/>
  <c r="AK20"/>
  <c r="Y15"/>
  <c r="BP24" l="1"/>
  <c r="BQ23"/>
  <c r="BO23" s="1"/>
  <c r="BR21"/>
  <c r="AK21"/>
  <c r="Y16"/>
  <c r="BP25" l="1"/>
  <c r="BQ24"/>
  <c r="BO24" s="1"/>
  <c r="BR22"/>
  <c r="AK22"/>
  <c r="Y17"/>
  <c r="BP26" l="1"/>
  <c r="BQ25"/>
  <c r="BO25" s="1"/>
  <c r="AK23"/>
  <c r="Y18"/>
  <c r="BR23"/>
  <c r="BP27" l="1"/>
  <c r="BQ26"/>
  <c r="BO26" s="1"/>
  <c r="AK24"/>
  <c r="Y19"/>
  <c r="BR24"/>
  <c r="BP28" l="1"/>
  <c r="BQ27"/>
  <c r="BO27" s="1"/>
  <c r="AK25"/>
  <c r="Y20"/>
  <c r="BR25"/>
  <c r="BP29" l="1"/>
  <c r="BQ28"/>
  <c r="BO28" s="1"/>
  <c r="BR27" s="1"/>
  <c r="AK26"/>
  <c r="Y21"/>
  <c r="BR26"/>
  <c r="BP30" l="1"/>
  <c r="BQ29"/>
  <c r="BO29" s="1"/>
  <c r="AK27"/>
  <c r="Y22"/>
  <c r="BP31" l="1"/>
  <c r="BQ30"/>
  <c r="BO30" s="1"/>
  <c r="AK28"/>
  <c r="Y23"/>
  <c r="BR28"/>
  <c r="BP32" l="1"/>
  <c r="BQ31"/>
  <c r="BO31" s="1"/>
  <c r="BR30" s="1"/>
  <c r="BR29"/>
  <c r="AK29"/>
  <c r="Y24"/>
  <c r="BP33" l="1"/>
  <c r="BQ32"/>
  <c r="BO32" s="1"/>
  <c r="AK30"/>
  <c r="Y25"/>
  <c r="BP34" l="1"/>
  <c r="BQ33"/>
  <c r="BO33" s="1"/>
  <c r="BR32" s="1"/>
  <c r="AK31"/>
  <c r="Y26"/>
  <c r="BR31"/>
  <c r="BP35" l="1"/>
  <c r="BQ34"/>
  <c r="BO34" s="1"/>
  <c r="BR33" s="1"/>
  <c r="AK32"/>
  <c r="Y27"/>
  <c r="BP36" l="1"/>
  <c r="BQ35"/>
  <c r="BO35" s="1"/>
  <c r="BR34" s="1"/>
  <c r="AK33"/>
  <c r="Y28"/>
  <c r="BP37" l="1"/>
  <c r="BQ36"/>
  <c r="BO36" s="1"/>
  <c r="BR35" s="1"/>
  <c r="AK34"/>
  <c r="Y29"/>
  <c r="BP38" l="1"/>
  <c r="BQ37"/>
  <c r="BO37" s="1"/>
  <c r="AK35"/>
  <c r="Y30"/>
  <c r="BR36" l="1"/>
  <c r="BP39"/>
  <c r="BQ38"/>
  <c r="BO38" s="1"/>
  <c r="BR37" s="1"/>
  <c r="AK36"/>
  <c r="Y31"/>
  <c r="BP40" l="1"/>
  <c r="BQ39"/>
  <c r="BO39" s="1"/>
  <c r="BR38" s="1"/>
  <c r="AK37"/>
  <c r="Y32"/>
  <c r="BP41" l="1"/>
  <c r="BQ40"/>
  <c r="BO40" s="1"/>
  <c r="AK38"/>
  <c r="Y33"/>
  <c r="BP42" l="1"/>
  <c r="BQ41"/>
  <c r="BO41" s="1"/>
  <c r="BR39"/>
  <c r="AK39"/>
  <c r="Y34"/>
  <c r="BP43" l="1"/>
  <c r="BQ42"/>
  <c r="BO42" s="1"/>
  <c r="BR41" s="1"/>
  <c r="AK40"/>
  <c r="Y35"/>
  <c r="BR40"/>
  <c r="BP44" l="1"/>
  <c r="BQ43"/>
  <c r="BO43" s="1"/>
  <c r="AK41"/>
  <c r="Y36"/>
  <c r="BP45" l="1"/>
  <c r="BQ44"/>
  <c r="BO44" s="1"/>
  <c r="AK42"/>
  <c r="Y37"/>
  <c r="BR42"/>
  <c r="BP46" l="1"/>
  <c r="BQ45"/>
  <c r="BO45" s="1"/>
  <c r="AK43"/>
  <c r="Y38"/>
  <c r="BR43"/>
  <c r="BP47" l="1"/>
  <c r="BQ46"/>
  <c r="BO46" s="1"/>
  <c r="BR44"/>
  <c r="AK44"/>
  <c r="Y39"/>
  <c r="BP48" l="1"/>
  <c r="BQ47"/>
  <c r="BO47" s="1"/>
  <c r="BR46" s="1"/>
  <c r="AK45"/>
  <c r="Y40"/>
  <c r="BR45"/>
  <c r="BP49" l="1"/>
  <c r="BQ48"/>
  <c r="BO48" s="1"/>
  <c r="AK46"/>
  <c r="Y41"/>
  <c r="AK47" l="1"/>
  <c r="Y42"/>
  <c r="BR47"/>
  <c r="BP50"/>
  <c r="BQ49"/>
  <c r="BO49" s="1"/>
  <c r="AK48" l="1"/>
  <c r="Y43"/>
  <c r="BP51"/>
  <c r="BQ50"/>
  <c r="BO50" s="1"/>
  <c r="BR49" s="1"/>
  <c r="BR48"/>
  <c r="AK49" l="1"/>
  <c r="Y44"/>
  <c r="BP52"/>
  <c r="BQ51"/>
  <c r="BO51" s="1"/>
  <c r="BP53" l="1"/>
  <c r="BQ52"/>
  <c r="BO52" s="1"/>
  <c r="BR51" s="1"/>
  <c r="AK50"/>
  <c r="Y45"/>
  <c r="BR50"/>
  <c r="BP54" l="1"/>
  <c r="BQ53"/>
  <c r="BO53" s="1"/>
  <c r="BR52" s="1"/>
  <c r="AK51"/>
  <c r="Y46"/>
  <c r="BP55" l="1"/>
  <c r="BQ54"/>
  <c r="BO54" s="1"/>
  <c r="AK52"/>
  <c r="Y47"/>
  <c r="AK53" l="1"/>
  <c r="Y48"/>
  <c r="BR53"/>
  <c r="BP56"/>
  <c r="BQ55"/>
  <c r="BO55" s="1"/>
  <c r="BR54" s="1"/>
  <c r="AK54" l="1"/>
  <c r="Y49"/>
  <c r="BP57"/>
  <c r="BQ56"/>
  <c r="BO56" s="1"/>
  <c r="AK55" l="1"/>
  <c r="Y50"/>
  <c r="BP58"/>
  <c r="BQ57"/>
  <c r="BO57" s="1"/>
  <c r="BR55"/>
  <c r="AK56" l="1"/>
  <c r="Y51"/>
  <c r="BP59"/>
  <c r="BQ58"/>
  <c r="BO58" s="1"/>
  <c r="BR57" s="1"/>
  <c r="BR56"/>
  <c r="AK57" l="1"/>
  <c r="Y52"/>
  <c r="BP60"/>
  <c r="BQ59"/>
  <c r="BO59" s="1"/>
  <c r="BR58" s="1"/>
  <c r="BP61" l="1"/>
  <c r="BQ60"/>
  <c r="BO60" s="1"/>
  <c r="AQ8"/>
  <c r="Y53"/>
  <c r="BP62" l="1"/>
  <c r="BQ61"/>
  <c r="BO61" s="1"/>
  <c r="AQ9"/>
  <c r="Y54"/>
  <c r="BR59"/>
  <c r="BP63" l="1"/>
  <c r="BQ62"/>
  <c r="BO62" s="1"/>
  <c r="BR61" s="1"/>
  <c r="AQ10"/>
  <c r="Y55"/>
  <c r="BR60"/>
  <c r="BP64" l="1"/>
  <c r="BQ63"/>
  <c r="BO63" s="1"/>
  <c r="BR62" s="1"/>
  <c r="AQ11"/>
  <c r="Y56"/>
  <c r="BP65" l="1"/>
  <c r="BQ64"/>
  <c r="BO64" s="1"/>
  <c r="BR63" s="1"/>
  <c r="AQ12"/>
  <c r="Y57"/>
  <c r="BP66" l="1"/>
  <c r="BQ65"/>
  <c r="BO65" s="1"/>
  <c r="AQ13"/>
  <c r="Y58"/>
  <c r="BP67" l="1"/>
  <c r="BQ66"/>
  <c r="BO66" s="1"/>
  <c r="AQ14"/>
  <c r="Y59"/>
  <c r="BR64"/>
  <c r="BP68" l="1"/>
  <c r="BQ67"/>
  <c r="BO67" s="1"/>
  <c r="BR65"/>
  <c r="AQ15"/>
  <c r="Y60"/>
  <c r="BP69" l="1"/>
  <c r="BQ68"/>
  <c r="BO68" s="1"/>
  <c r="BR67" s="1"/>
  <c r="AQ16"/>
  <c r="Y61"/>
  <c r="BR66"/>
  <c r="AQ17" l="1"/>
  <c r="Y62"/>
  <c r="BP70"/>
  <c r="BQ69"/>
  <c r="BO69" s="1"/>
  <c r="BR68" s="1"/>
  <c r="AQ18" l="1"/>
  <c r="Y63"/>
  <c r="BP71"/>
  <c r="BQ70"/>
  <c r="BO70" s="1"/>
  <c r="BR69" l="1"/>
  <c r="AQ19"/>
  <c r="Y64"/>
  <c r="BP72"/>
  <c r="BQ71"/>
  <c r="BO71" s="1"/>
  <c r="BR70" s="1"/>
  <c r="AQ20" l="1"/>
  <c r="Y65"/>
  <c r="BP73"/>
  <c r="BQ72"/>
  <c r="BO72" s="1"/>
  <c r="BR71" s="1"/>
  <c r="AQ21" l="1"/>
  <c r="Y66"/>
  <c r="BP74"/>
  <c r="BQ73"/>
  <c r="BO73" s="1"/>
  <c r="BR72" s="1"/>
  <c r="AQ22" l="1"/>
  <c r="Y67"/>
  <c r="BP75"/>
  <c r="BQ74"/>
  <c r="BO74" s="1"/>
  <c r="BR73" s="1"/>
  <c r="AQ23" l="1"/>
  <c r="Y68"/>
  <c r="BP76"/>
  <c r="BQ75"/>
  <c r="BO75" s="1"/>
  <c r="AQ24" l="1"/>
  <c r="Y69"/>
  <c r="BR74"/>
  <c r="BP77"/>
  <c r="BQ76"/>
  <c r="BO76" s="1"/>
  <c r="BR75" s="1"/>
  <c r="AQ25" l="1"/>
  <c r="Y70"/>
  <c r="BP78"/>
  <c r="BQ77"/>
  <c r="BO77" s="1"/>
  <c r="AQ26" l="1"/>
  <c r="Y71"/>
  <c r="BR76"/>
  <c r="BP79"/>
  <c r="BQ78"/>
  <c r="BO78" s="1"/>
  <c r="BR77" s="1"/>
  <c r="AQ27" l="1"/>
  <c r="Y72"/>
  <c r="BP80"/>
  <c r="BQ79"/>
  <c r="BO79" s="1"/>
  <c r="BR78" l="1"/>
  <c r="AQ28"/>
  <c r="Y73"/>
  <c r="BP81"/>
  <c r="BQ80"/>
  <c r="BO80" s="1"/>
  <c r="BR79" s="1"/>
  <c r="AQ29" l="1"/>
  <c r="Y74"/>
  <c r="BP82"/>
  <c r="BQ81"/>
  <c r="BO81" s="1"/>
  <c r="BR80" s="1"/>
  <c r="AQ30" l="1"/>
  <c r="Y75"/>
  <c r="BP83"/>
  <c r="BQ82"/>
  <c r="BO82" s="1"/>
  <c r="BR81" s="1"/>
  <c r="BP84" l="1"/>
  <c r="BQ83"/>
  <c r="BO83" s="1"/>
  <c r="AQ31"/>
  <c r="Y76"/>
  <c r="AQ32" l="1"/>
  <c r="Y77"/>
  <c r="BR82"/>
  <c r="BP85"/>
  <c r="BQ84"/>
  <c r="BO84" s="1"/>
  <c r="AQ33" l="1"/>
  <c r="Y78"/>
  <c r="BP86"/>
  <c r="BQ85"/>
  <c r="BO85" s="1"/>
  <c r="BR84" s="1"/>
  <c r="BR83"/>
  <c r="AQ34" l="1"/>
  <c r="Y79"/>
  <c r="BP87"/>
  <c r="BQ86"/>
  <c r="BO86" s="1"/>
  <c r="BR85" s="1"/>
  <c r="AQ35" l="1"/>
  <c r="Y80"/>
  <c r="BP88"/>
  <c r="BQ87"/>
  <c r="BO87" s="1"/>
  <c r="AQ36" l="1"/>
  <c r="Y81"/>
  <c r="BP89"/>
  <c r="BQ88"/>
  <c r="BO88" s="1"/>
  <c r="BR87" s="1"/>
  <c r="BR86"/>
  <c r="AQ37" l="1"/>
  <c r="Y82"/>
  <c r="BP90"/>
  <c r="BQ89"/>
  <c r="BO89" s="1"/>
  <c r="BR88" s="1"/>
  <c r="AQ38" l="1"/>
  <c r="Y83"/>
  <c r="BP91"/>
  <c r="BQ90"/>
  <c r="BO90" s="1"/>
  <c r="BP92" l="1"/>
  <c r="BQ91"/>
  <c r="BO91" s="1"/>
  <c r="AQ39"/>
  <c r="Y84"/>
  <c r="BR89"/>
  <c r="BR90" l="1"/>
  <c r="BP93"/>
  <c r="BQ92"/>
  <c r="BO92" s="1"/>
  <c r="BR91" s="1"/>
  <c r="AQ40"/>
  <c r="Y85"/>
  <c r="BP94" l="1"/>
  <c r="BQ93"/>
  <c r="BO93" s="1"/>
  <c r="AQ41"/>
  <c r="Y86"/>
  <c r="AQ42" l="1"/>
  <c r="Y87"/>
  <c r="BR92"/>
  <c r="BP95"/>
  <c r="BQ94"/>
  <c r="BO94" s="1"/>
  <c r="BR93" s="1"/>
  <c r="AQ43" l="1"/>
  <c r="Y88"/>
  <c r="BP96"/>
  <c r="BQ95"/>
  <c r="BO95" s="1"/>
  <c r="AQ44" l="1"/>
  <c r="Y89"/>
  <c r="BR94"/>
  <c r="BP97"/>
  <c r="BQ96"/>
  <c r="BO96" s="1"/>
  <c r="BR95" s="1"/>
  <c r="AQ45" l="1"/>
  <c r="Y90"/>
  <c r="BP98"/>
  <c r="BQ97"/>
  <c r="BO97" s="1"/>
  <c r="AQ46" l="1"/>
  <c r="Y91"/>
  <c r="BR96"/>
  <c r="BP99"/>
  <c r="BQ98"/>
  <c r="BO98" s="1"/>
  <c r="BR97" s="1"/>
  <c r="AQ47" l="1"/>
  <c r="Y92"/>
  <c r="BP100"/>
  <c r="BQ99"/>
  <c r="BO99" s="1"/>
  <c r="BR98" s="1"/>
  <c r="AQ48" l="1"/>
  <c r="Y93"/>
  <c r="BP101"/>
  <c r="BQ100"/>
  <c r="BO100" s="1"/>
  <c r="AQ49" l="1"/>
  <c r="Y94"/>
  <c r="BP102"/>
  <c r="BQ102" s="1"/>
  <c r="BO102" s="1"/>
  <c r="BR102" s="1"/>
  <c r="BQ101"/>
  <c r="BO101" s="1"/>
  <c r="BR101" s="1"/>
  <c r="BR99"/>
  <c r="AQ50" l="1"/>
  <c r="Y95"/>
  <c r="BR100"/>
  <c r="AQ51" l="1"/>
  <c r="Y96"/>
  <c r="AQ52" l="1"/>
  <c r="Y97"/>
  <c r="AQ53" l="1"/>
  <c r="Y98"/>
  <c r="AQ54" l="1"/>
  <c r="Y99"/>
  <c r="AQ55" l="1"/>
  <c r="Y100"/>
  <c r="AQ56" l="1"/>
  <c r="Y101"/>
  <c r="AQ57" l="1"/>
  <c r="Y102"/>
  <c r="AW8" l="1"/>
  <c r="Y103"/>
  <c r="AW9" l="1"/>
  <c r="Y104"/>
  <c r="AW10" l="1"/>
  <c r="Y105"/>
  <c r="AW11" l="1"/>
  <c r="Y106"/>
  <c r="AW12" l="1"/>
  <c r="Y107"/>
  <c r="AW13" l="1"/>
  <c r="Y108"/>
  <c r="AW14" l="1"/>
  <c r="Y109"/>
  <c r="AW15" l="1"/>
  <c r="Y110"/>
  <c r="AW16" l="1"/>
  <c r="Y111"/>
  <c r="AW17" l="1"/>
  <c r="Y112"/>
  <c r="AW18" l="1"/>
  <c r="Y113"/>
  <c r="AW19" l="1"/>
  <c r="Y114"/>
  <c r="AW20" l="1"/>
  <c r="Y115"/>
  <c r="AW21" l="1"/>
  <c r="Y116"/>
  <c r="AW22" l="1"/>
  <c r="Y117"/>
  <c r="AW23" l="1"/>
  <c r="Y118"/>
  <c r="AW24" l="1"/>
  <c r="Y119"/>
  <c r="AW25" l="1"/>
  <c r="Y120"/>
  <c r="AW26" l="1"/>
  <c r="Y121"/>
  <c r="AW27" l="1"/>
  <c r="Y122"/>
  <c r="AW28" l="1"/>
  <c r="Y123"/>
  <c r="AW29" l="1"/>
  <c r="Y124"/>
  <c r="AW30" l="1"/>
  <c r="Y125"/>
  <c r="AW31" l="1"/>
  <c r="Y126"/>
  <c r="AW32" l="1"/>
  <c r="Y127"/>
  <c r="AW33" l="1"/>
  <c r="Y128"/>
  <c r="AW34" l="1"/>
  <c r="Y129"/>
  <c r="AW35" l="1"/>
  <c r="Y130"/>
  <c r="AW36" l="1"/>
  <c r="Y131"/>
  <c r="AW37" l="1"/>
  <c r="Y132"/>
  <c r="AW38" l="1"/>
  <c r="Y133"/>
  <c r="AW39" l="1"/>
  <c r="Y134"/>
  <c r="AW40" l="1"/>
  <c r="Y135"/>
  <c r="AW41" l="1"/>
  <c r="Y136"/>
  <c r="AW42" l="1"/>
  <c r="Y137"/>
  <c r="AW43" l="1"/>
  <c r="Y138"/>
  <c r="AW44" l="1"/>
  <c r="Y139"/>
  <c r="AW45" l="1"/>
  <c r="Y140"/>
  <c r="AW46" l="1"/>
  <c r="Y141"/>
  <c r="AW47" l="1"/>
  <c r="Y142"/>
  <c r="AW48" l="1"/>
  <c r="Y143"/>
  <c r="AW49" l="1"/>
  <c r="Y144"/>
  <c r="AW50" l="1"/>
  <c r="Y145"/>
  <c r="AW51" l="1"/>
  <c r="Y146"/>
  <c r="AW52" l="1"/>
  <c r="Y147"/>
  <c r="AW53" l="1"/>
  <c r="Y148"/>
  <c r="AW54" l="1"/>
  <c r="Y149"/>
  <c r="AW55" l="1"/>
  <c r="Y150"/>
  <c r="AW56" l="1"/>
  <c r="Y151"/>
  <c r="AW57" l="1"/>
  <c r="Y152"/>
  <c r="BC8" l="1"/>
  <c r="Y153"/>
  <c r="BC9" l="1"/>
  <c r="Y154"/>
  <c r="BC10" l="1"/>
  <c r="Y155"/>
  <c r="BC11" l="1"/>
  <c r="Y156"/>
  <c r="BC12" l="1"/>
  <c r="Y157"/>
  <c r="BC13" l="1"/>
  <c r="Y158"/>
  <c r="BC14" l="1"/>
  <c r="Y159"/>
  <c r="BC15" l="1"/>
  <c r="Y160"/>
  <c r="BC16" l="1"/>
  <c r="Y161"/>
  <c r="BC17" l="1"/>
  <c r="Y162"/>
  <c r="BC18" l="1"/>
  <c r="Y163"/>
  <c r="BC19" l="1"/>
  <c r="Y164"/>
  <c r="BC20" l="1"/>
  <c r="Y165"/>
  <c r="BC21" l="1"/>
  <c r="Y166"/>
  <c r="BC22" l="1"/>
  <c r="Y167"/>
  <c r="BC23" l="1"/>
  <c r="Y168"/>
  <c r="BC24" l="1"/>
  <c r="Y169"/>
  <c r="BC25" l="1"/>
  <c r="Y170"/>
  <c r="BC26" l="1"/>
  <c r="Y171"/>
  <c r="BC27" l="1"/>
  <c r="Y172"/>
  <c r="BC28" l="1"/>
  <c r="Y173"/>
  <c r="BC29" l="1"/>
  <c r="Y174"/>
  <c r="BC30" l="1"/>
  <c r="Y175"/>
  <c r="BC31" l="1"/>
  <c r="Y176"/>
  <c r="BC32" l="1"/>
  <c r="Y177"/>
  <c r="BC33" l="1"/>
  <c r="Y178"/>
  <c r="BC34" l="1"/>
  <c r="Y179"/>
  <c r="BC35" l="1"/>
  <c r="Y180"/>
  <c r="BC36" l="1"/>
  <c r="Y181"/>
  <c r="BC37" l="1"/>
  <c r="Y182"/>
  <c r="BC38" l="1"/>
  <c r="Y183"/>
  <c r="BC39" l="1"/>
  <c r="Y184"/>
  <c r="BC40" l="1"/>
  <c r="Y185"/>
  <c r="BC41" l="1"/>
  <c r="Y186"/>
  <c r="BC42" l="1"/>
  <c r="Y187"/>
  <c r="BC43" l="1"/>
  <c r="Y188"/>
  <c r="BC44" l="1"/>
  <c r="Y189"/>
  <c r="BC45" l="1"/>
  <c r="Y190"/>
  <c r="BC46" l="1"/>
  <c r="Y191"/>
  <c r="BC47" l="1"/>
  <c r="Y192"/>
  <c r="BC48" l="1"/>
  <c r="Y193"/>
  <c r="BC49" l="1"/>
  <c r="Y194"/>
  <c r="BC50" l="1"/>
  <c r="Y195"/>
  <c r="BC51" l="1"/>
  <c r="Y196"/>
  <c r="BC52" l="1"/>
  <c r="Y197"/>
  <c r="BC53" l="1"/>
  <c r="Y198"/>
  <c r="BC54" l="1"/>
  <c r="Y199"/>
  <c r="BC55" l="1"/>
  <c r="Y200"/>
  <c r="BC56" l="1"/>
  <c r="Y201"/>
  <c r="BC57" l="1"/>
  <c r="Y202"/>
  <c r="BI8" l="1"/>
  <c r="Y203"/>
  <c r="BI9" l="1"/>
  <c r="Y204"/>
  <c r="BI10" l="1"/>
  <c r="Y205"/>
  <c r="BI11" l="1"/>
  <c r="Y206"/>
  <c r="BI12" l="1"/>
  <c r="Y207"/>
  <c r="BI13" l="1"/>
  <c r="Y208"/>
  <c r="BI14" l="1"/>
  <c r="Y209"/>
  <c r="BI15" l="1"/>
  <c r="Y210"/>
  <c r="BI16" l="1"/>
  <c r="Y211"/>
  <c r="BI17" l="1"/>
  <c r="Y212"/>
  <c r="BI18" l="1"/>
  <c r="Y213"/>
  <c r="BI19" l="1"/>
  <c r="Y214"/>
  <c r="BI20" l="1"/>
  <c r="Y215"/>
  <c r="BI21" l="1"/>
  <c r="Y216"/>
  <c r="BI22" l="1"/>
  <c r="Y217"/>
  <c r="BI23" l="1"/>
  <c r="Y218"/>
  <c r="BI24" l="1"/>
  <c r="Y219"/>
  <c r="BI25" l="1"/>
  <c r="Y220"/>
  <c r="BI26" l="1"/>
  <c r="Y221"/>
  <c r="BI27" l="1"/>
  <c r="Y222"/>
  <c r="BI28" l="1"/>
  <c r="Y223"/>
  <c r="BI29" l="1"/>
  <c r="Y224"/>
  <c r="BI30" l="1"/>
  <c r="Y225"/>
  <c r="BI31" l="1"/>
  <c r="Y226"/>
  <c r="BI32" l="1"/>
  <c r="Y227"/>
  <c r="BI33" l="1"/>
  <c r="Y228"/>
  <c r="BI34" l="1"/>
  <c r="Y229"/>
  <c r="BI35" l="1"/>
  <c r="Y230"/>
  <c r="BI36" l="1"/>
  <c r="Y231"/>
  <c r="BI37" l="1"/>
  <c r="Y232"/>
  <c r="BI38" l="1"/>
  <c r="Y233"/>
  <c r="BI39" l="1"/>
  <c r="Y234"/>
  <c r="BI40" l="1"/>
  <c r="Y235"/>
  <c r="BI41" l="1"/>
  <c r="Y236"/>
  <c r="BI42" l="1"/>
  <c r="Y237"/>
  <c r="BI43" l="1"/>
  <c r="Y238"/>
  <c r="BI44" l="1"/>
  <c r="Y239"/>
  <c r="BI45" l="1"/>
  <c r="Y240"/>
  <c r="BI46" l="1"/>
  <c r="Y241"/>
  <c r="BI47" l="1"/>
  <c r="Y242"/>
  <c r="BI48" l="1"/>
  <c r="Y243"/>
  <c r="BI49" l="1"/>
  <c r="Y244"/>
  <c r="BI50" l="1"/>
  <c r="Y245"/>
  <c r="BI51" l="1"/>
  <c r="Y246"/>
  <c r="BI52" l="1"/>
  <c r="Y247"/>
  <c r="BI53" l="1"/>
  <c r="Y248"/>
  <c r="BI54" l="1"/>
  <c r="Y249"/>
  <c r="BI55" l="1"/>
  <c r="Y250"/>
  <c r="BI56" l="1"/>
  <c r="Y251"/>
  <c r="BI57" l="1"/>
  <c r="Y252"/>
  <c r="Y253" s="1"/>
  <c r="Y254" s="1"/>
  <c r="Y255" s="1"/>
  <c r="Y256" s="1"/>
  <c r="Y257" s="1"/>
  <c r="Y258" s="1"/>
  <c r="Y259" s="1"/>
  <c r="Y260" s="1"/>
  <c r="Y261" s="1"/>
  <c r="Y262" s="1"/>
  <c r="Y263" s="1"/>
  <c r="Y264" s="1"/>
  <c r="Y265" s="1"/>
  <c r="Y266" s="1"/>
  <c r="Y267" s="1"/>
  <c r="Y268" s="1"/>
  <c r="Y269" s="1"/>
  <c r="Y270" s="1"/>
  <c r="Y271" s="1"/>
  <c r="Y272" s="1"/>
  <c r="Y273" s="1"/>
  <c r="Y274" s="1"/>
  <c r="Y275" s="1"/>
  <c r="Y276" s="1"/>
  <c r="Y277" s="1"/>
  <c r="Y278" s="1"/>
  <c r="Y279" s="1"/>
  <c r="Y280" s="1"/>
  <c r="Y281" s="1"/>
  <c r="Y282" s="1"/>
  <c r="Y283" s="1"/>
  <c r="Y284" s="1"/>
  <c r="Y285" s="1"/>
  <c r="Y286" s="1"/>
  <c r="Y287" s="1"/>
  <c r="Y288" s="1"/>
  <c r="Y289" s="1"/>
  <c r="Y290" s="1"/>
  <c r="Y291" s="1"/>
  <c r="Y292" s="1"/>
  <c r="Y293" s="1"/>
  <c r="Y294" s="1"/>
  <c r="Y295" s="1"/>
  <c r="Y296" s="1"/>
  <c r="Y297" s="1"/>
  <c r="Y298" s="1"/>
  <c r="Y299" s="1"/>
  <c r="Y300" s="1"/>
  <c r="Y301" s="1"/>
  <c r="Y302" s="1"/>
  <c r="Y303" s="1"/>
  <c r="Y304" s="1"/>
  <c r="Y305" s="1"/>
  <c r="Y306" s="1"/>
  <c r="Y307" s="1"/>
  <c r="Y308" s="1"/>
  <c r="Y309" s="1"/>
  <c r="Y310" s="1"/>
  <c r="Y311" s="1"/>
  <c r="Y312" s="1"/>
  <c r="Y313" s="1"/>
  <c r="Y314" s="1"/>
  <c r="Y315" s="1"/>
  <c r="Y316" s="1"/>
  <c r="Y317" s="1"/>
  <c r="Y318" s="1"/>
  <c r="Y319" s="1"/>
  <c r="Y320" s="1"/>
  <c r="Y321" s="1"/>
  <c r="Y322" s="1"/>
  <c r="Y323" s="1"/>
  <c r="Y324" s="1"/>
  <c r="Y325" s="1"/>
  <c r="Y326" s="1"/>
  <c r="Y327" s="1"/>
  <c r="Y328" s="1"/>
  <c r="Y329" s="1"/>
  <c r="Y330" s="1"/>
  <c r="Y331" s="1"/>
  <c r="Y332" s="1"/>
  <c r="Y333" s="1"/>
  <c r="Y334" s="1"/>
  <c r="Y335" s="1"/>
  <c r="Y336" s="1"/>
  <c r="Y337" s="1"/>
  <c r="Y338" s="1"/>
  <c r="Y339" s="1"/>
  <c r="Y340" s="1"/>
  <c r="Y341" s="1"/>
  <c r="Y342" s="1"/>
  <c r="Y343" s="1"/>
  <c r="Y344" s="1"/>
  <c r="Y345" s="1"/>
  <c r="Y346" s="1"/>
  <c r="Y347" s="1"/>
  <c r="Y348" s="1"/>
  <c r="Y349" s="1"/>
  <c r="Y350" s="1"/>
  <c r="Y351" s="1"/>
  <c r="Y352" s="1"/>
  <c r="Y353" s="1"/>
  <c r="Y354" s="1"/>
  <c r="Y355" s="1"/>
  <c r="Y356" s="1"/>
  <c r="Y357" s="1"/>
  <c r="Y358" s="1"/>
  <c r="Y359" s="1"/>
  <c r="Y360" s="1"/>
  <c r="Y361" s="1"/>
  <c r="Y362" s="1"/>
  <c r="Y363" s="1"/>
  <c r="Y364" s="1"/>
  <c r="Y365" s="1"/>
  <c r="Y366" s="1"/>
  <c r="Y367" s="1"/>
  <c r="Y368" s="1"/>
  <c r="Y369" s="1"/>
  <c r="Y370" s="1"/>
  <c r="Y371" s="1"/>
  <c r="Y372" s="1"/>
  <c r="Y373" s="1"/>
  <c r="Y374" s="1"/>
  <c r="Y375" s="1"/>
  <c r="Y376" s="1"/>
  <c r="Y377" s="1"/>
  <c r="Y378" s="1"/>
  <c r="Y379" s="1"/>
  <c r="Y380" s="1"/>
  <c r="Y381" s="1"/>
  <c r="Y382" s="1"/>
  <c r="Y383" s="1"/>
  <c r="Y384" s="1"/>
  <c r="Y385" s="1"/>
  <c r="Y386" s="1"/>
  <c r="Y387" s="1"/>
  <c r="Y388" s="1"/>
  <c r="Y389" s="1"/>
  <c r="Y390" s="1"/>
  <c r="Y391" s="1"/>
  <c r="Y392" s="1"/>
  <c r="Y393" s="1"/>
  <c r="Y394" s="1"/>
  <c r="Y395" s="1"/>
  <c r="Y396" s="1"/>
  <c r="Y397" s="1"/>
  <c r="Y398" s="1"/>
  <c r="Y399" s="1"/>
  <c r="Y400" s="1"/>
  <c r="Y401" s="1"/>
  <c r="Y402" s="1"/>
  <c r="Y403" s="1"/>
  <c r="Y404" s="1"/>
  <c r="Y405" s="1"/>
  <c r="Y406" s="1"/>
  <c r="Y407" s="1"/>
  <c r="Y408" s="1"/>
  <c r="Y409" s="1"/>
  <c r="Y410" s="1"/>
  <c r="Y411" s="1"/>
  <c r="Y412" s="1"/>
  <c r="Y413" s="1"/>
  <c r="Y414" s="1"/>
  <c r="Y415" s="1"/>
  <c r="Y416" s="1"/>
  <c r="Y417" s="1"/>
  <c r="Y418" s="1"/>
  <c r="Y419" s="1"/>
  <c r="Y420" s="1"/>
  <c r="Y421" s="1"/>
  <c r="Y422" s="1"/>
  <c r="Y423" s="1"/>
  <c r="Y424" s="1"/>
  <c r="Y425" s="1"/>
  <c r="Y426" s="1"/>
  <c r="Y427" s="1"/>
  <c r="Y428" s="1"/>
  <c r="Y429" s="1"/>
  <c r="Y430" s="1"/>
  <c r="Y431" s="1"/>
  <c r="Y432" s="1"/>
  <c r="Y433" s="1"/>
  <c r="Y434" s="1"/>
  <c r="Y435" s="1"/>
  <c r="Y436" s="1"/>
  <c r="Y437" s="1"/>
  <c r="Y438" s="1"/>
  <c r="Y439" s="1"/>
  <c r="Y440" s="1"/>
  <c r="Y441" s="1"/>
  <c r="Y442" s="1"/>
  <c r="Y443" s="1"/>
  <c r="Y444" s="1"/>
  <c r="Y445" s="1"/>
  <c r="Y446" s="1"/>
  <c r="Y447" s="1"/>
  <c r="Y448" s="1"/>
  <c r="Y449" s="1"/>
  <c r="Y450" s="1"/>
  <c r="Y451" s="1"/>
  <c r="Y452" s="1"/>
  <c r="Y453" s="1"/>
  <c r="Y454" s="1"/>
  <c r="Y455" s="1"/>
  <c r="Y456" s="1"/>
  <c r="Y457" s="1"/>
  <c r="Y458" s="1"/>
  <c r="Y459" s="1"/>
  <c r="Y460" s="1"/>
  <c r="Y461" s="1"/>
  <c r="Y462" s="1"/>
  <c r="Y463" s="1"/>
  <c r="Y464" s="1"/>
  <c r="Y465" s="1"/>
  <c r="Y466" s="1"/>
  <c r="Y467" s="1"/>
  <c r="Y468" s="1"/>
  <c r="Y469" s="1"/>
  <c r="Y470" s="1"/>
  <c r="Y471" s="1"/>
  <c r="Y472" s="1"/>
  <c r="Y473" s="1"/>
  <c r="Y474" s="1"/>
  <c r="Y475" s="1"/>
  <c r="Y476" s="1"/>
  <c r="Y477" s="1"/>
  <c r="Y478" s="1"/>
  <c r="Y479" s="1"/>
  <c r="Y480" s="1"/>
  <c r="Y481" s="1"/>
  <c r="Y482" s="1"/>
  <c r="Y483" s="1"/>
  <c r="Y484" s="1"/>
  <c r="Y485" s="1"/>
  <c r="Y486" s="1"/>
  <c r="Y487" s="1"/>
  <c r="Y488" s="1"/>
  <c r="Y489" s="1"/>
  <c r="Y490" s="1"/>
  <c r="Y491" s="1"/>
  <c r="Y492" s="1"/>
  <c r="Y493" s="1"/>
  <c r="Y494" s="1"/>
  <c r="Y495" s="1"/>
  <c r="Y496" s="1"/>
  <c r="Y497" s="1"/>
  <c r="Y498" s="1"/>
  <c r="Y499" s="1"/>
  <c r="Y500" s="1"/>
  <c r="Y501" s="1"/>
  <c r="Y502" s="1"/>
  <c r="Y503" s="1"/>
  <c r="Y504" s="1"/>
  <c r="Y505" s="1"/>
  <c r="Y506" s="1"/>
  <c r="Y507" s="1"/>
  <c r="Y508" s="1"/>
  <c r="Y509" s="1"/>
  <c r="AR3" l="1"/>
  <c r="AS3" s="1"/>
  <c r="AR4"/>
  <c r="AS4" s="1"/>
  <c r="AR5"/>
  <c r="AS5" s="1"/>
  <c r="AR6"/>
  <c r="AS6" s="1"/>
</calcChain>
</file>

<file path=xl/comments1.xml><?xml version="1.0" encoding="utf-8"?>
<comments xmlns="http://schemas.openxmlformats.org/spreadsheetml/2006/main">
  <authors>
    <author>Brendan Chan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Mark an X (or any other letter here) to not include them in the leaderboard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Player Name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Player's score at the end of the week.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Player's score last week.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Player's level at time of data retrieval (typically at 4:01PM PST)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(Depreciated) Used to indicate the number of games completed that week. This is hand calculated using data not included in this spreadsheet.</t>
        </r>
      </text>
    </comment>
    <comment ref="K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Adjusted Scores based on whether or not to drop and added by a small amount (to prevent conflicts)</t>
        </r>
      </text>
    </comment>
    <comment ref="Q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Rank on this board</t>
        </r>
      </text>
    </comment>
    <comment ref="R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Rank on last week board assuming all players in this week's board were present last week</t>
        </r>
      </text>
    </comment>
    <comment ref="V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Numerica Rank Difference</t>
        </r>
      </text>
    </comment>
    <comment ref="W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Depending on delta, either show down arrow, up arrow, or equal</t>
        </r>
      </text>
    </comment>
    <comment ref="Y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Displayed position on the leaderboard to compensate for ties</t>
        </r>
      </text>
    </comment>
    <comment ref="Z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Actual position (this is not displayed on the leaderboard output)</t>
        </r>
      </text>
    </comment>
    <comment ref="AB1" authorId="0">
      <text>
        <r>
          <rPr>
            <b/>
            <sz val="8"/>
            <color indexed="81"/>
            <rFont val="Tahoma"/>
            <family val="2"/>
          </rPr>
          <t>Brendan Chan:</t>
        </r>
        <r>
          <rPr>
            <sz val="8"/>
            <color indexed="81"/>
            <rFont val="Tahoma"/>
            <family val="2"/>
          </rPr>
          <t xml:space="preserve">
Ordered list of names, scores, ranks, etc. for display purposes.</t>
        </r>
      </text>
    </comment>
  </commentList>
</comments>
</file>

<file path=xl/sharedStrings.xml><?xml version="1.0" encoding="utf-8"?>
<sst xmlns="http://schemas.openxmlformats.org/spreadsheetml/2006/main" count="1210" uniqueCount="630">
  <si>
    <t>DROP</t>
  </si>
  <si>
    <t>Name</t>
  </si>
  <si>
    <t>Score</t>
  </si>
  <si>
    <t>Prev Score</t>
  </si>
  <si>
    <t>Lvl</t>
  </si>
  <si>
    <t>raw</t>
  </si>
  <si>
    <t>Adj Score</t>
  </si>
  <si>
    <t>Adj Prev</t>
  </si>
  <si>
    <t>Rank</t>
  </si>
  <si>
    <t>Prev Rank</t>
  </si>
  <si>
    <t>Delta</t>
  </si>
  <si>
    <t>Result</t>
  </si>
  <si>
    <t>Disp Pos</t>
  </si>
  <si>
    <t>Act Pos</t>
  </si>
  <si>
    <t>Ordered</t>
  </si>
  <si>
    <t>TOP</t>
  </si>
  <si>
    <t>Top 200 Leaderboard</t>
  </si>
  <si>
    <t>Major Mouthful (Ending 09-04-2012)</t>
  </si>
  <si>
    <t>Score Distribution (Lefty Side)</t>
  </si>
  <si>
    <t xml:space="preserve">Brendan Chan </t>
  </si>
  <si>
    <t>Minimum Scores for Position:</t>
  </si>
  <si>
    <t>Score Distribution</t>
  </si>
  <si>
    <t>Performance This Week</t>
  </si>
  <si>
    <r>
      <t xml:space="preserve">Spirit Eagle </t>
    </r>
    <r>
      <rPr>
        <b/>
        <sz val="12"/>
        <color theme="1"/>
        <rFont val="Calibri"/>
        <family val="2"/>
        <scheme val="minor"/>
      </rPr>
      <t>(using double gap strat)</t>
    </r>
  </si>
  <si>
    <t>TOTAL</t>
  </si>
  <si>
    <t>NUM</t>
  </si>
  <si>
    <t>EQ</t>
  </si>
  <si>
    <t>DIST</t>
  </si>
  <si>
    <t xml:space="preserve">Kluci Meli Herní </t>
  </si>
  <si>
    <t>3M</t>
  </si>
  <si>
    <t>Games Played (at least)</t>
  </si>
  <si>
    <t>Ball Speed Boost</t>
  </si>
  <si>
    <t>+75% Speed</t>
  </si>
  <si>
    <t xml:space="preserve">Brian Santiago </t>
  </si>
  <si>
    <t>2M</t>
  </si>
  <si>
    <t>Quetzalcoatls Collected</t>
  </si>
  <si>
    <t>Max Fruit Value</t>
  </si>
  <si>
    <t xml:space="preserve">Klaudia Sinica </t>
  </si>
  <si>
    <t>1M</t>
  </si>
  <si>
    <t>Participants</t>
  </si>
  <si>
    <t>Mojo cost per game (+all powers)</t>
  </si>
  <si>
    <t>X</t>
  </si>
  <si>
    <t xml:space="preserve">Steve 'Zumatron' Rodders </t>
  </si>
  <si>
    <t>500K</t>
  </si>
  <si>
    <t>Board Record</t>
  </si>
  <si>
    <t>Max Score Achieved</t>
  </si>
  <si>
    <t>10.1 million</t>
  </si>
  <si>
    <t xml:space="preserve">Giovani José Zerpa Matheus </t>
  </si>
  <si>
    <t xml:space="preserve">César Bobadilla </t>
  </si>
  <si>
    <t xml:space="preserve">Khunjome Jithrapirom </t>
  </si>
  <si>
    <t xml:space="preserve">Nathalie Légère </t>
  </si>
  <si>
    <t xml:space="preserve">Padraig Aaron Syphrine </t>
  </si>
  <si>
    <t xml:space="preserve">Scott Baar </t>
  </si>
  <si>
    <t xml:space="preserve">Watchara Lekpittaya </t>
  </si>
  <si>
    <t xml:space="preserve">Bembenk Flash </t>
  </si>
  <si>
    <t xml:space="preserve">Neil Bennett </t>
  </si>
  <si>
    <t xml:space="preserve">Scott Popcap </t>
  </si>
  <si>
    <t xml:space="preserve">Zuma Shawn </t>
  </si>
  <si>
    <t xml:space="preserve">Jerome Ooi </t>
  </si>
  <si>
    <t xml:space="preserve">Ronald Côté </t>
  </si>
  <si>
    <t xml:space="preserve">Kiselle Steinis </t>
  </si>
  <si>
    <t xml:space="preserve">Joe Wu </t>
  </si>
  <si>
    <t>Александр Александрович</t>
  </si>
  <si>
    <t xml:space="preserve">James Sagara </t>
  </si>
  <si>
    <t xml:space="preserve">Jane Loyless </t>
  </si>
  <si>
    <t xml:space="preserve">Anita Brannam </t>
  </si>
  <si>
    <t xml:space="preserve">Marek Nowakowski </t>
  </si>
  <si>
    <t xml:space="preserve">Marius Opri </t>
  </si>
  <si>
    <t xml:space="preserve">Melicher Mário </t>
  </si>
  <si>
    <t xml:space="preserve">Laith O. Alomari </t>
  </si>
  <si>
    <t xml:space="preserve">Sabrina Primmer </t>
  </si>
  <si>
    <t xml:space="preserve">Linda Foreman </t>
  </si>
  <si>
    <t xml:space="preserve">Branden Lee Zerafa </t>
  </si>
  <si>
    <t xml:space="preserve">Tan Hui Peng </t>
  </si>
  <si>
    <t xml:space="preserve">Asad Khan </t>
  </si>
  <si>
    <t xml:space="preserve">Adriana Claudia Filip-Dragoi </t>
  </si>
  <si>
    <t xml:space="preserve">Lexi Lonergan East </t>
  </si>
  <si>
    <t xml:space="preserve">Bart Jansen </t>
  </si>
  <si>
    <t xml:space="preserve">Neo Liu </t>
  </si>
  <si>
    <t xml:space="preserve">Steve Masters </t>
  </si>
  <si>
    <t xml:space="preserve">Alexis Berbas </t>
  </si>
  <si>
    <t xml:space="preserve">Barbara Williams-Clark </t>
  </si>
  <si>
    <t xml:space="preserve">Santana Lopez </t>
  </si>
  <si>
    <t xml:space="preserve">Summer Ty </t>
  </si>
  <si>
    <t xml:space="preserve">Mike Leurquin </t>
  </si>
  <si>
    <t xml:space="preserve">Patty Worldwar </t>
  </si>
  <si>
    <t xml:space="preserve">Gillian Wilkinson </t>
  </si>
  <si>
    <t xml:space="preserve">Heather Thompson </t>
  </si>
  <si>
    <t xml:space="preserve">Dan Filip-Dragoi </t>
  </si>
  <si>
    <t xml:space="preserve">Huai Ren Wang </t>
  </si>
  <si>
    <t xml:space="preserve">Branislav Ristic </t>
  </si>
  <si>
    <t xml:space="preserve">Judy Ariel Thomas </t>
  </si>
  <si>
    <t xml:space="preserve">Izabela Sotirow </t>
  </si>
  <si>
    <t xml:space="preserve">Jennifer Savee </t>
  </si>
  <si>
    <t xml:space="preserve">Katai Mai </t>
  </si>
  <si>
    <t xml:space="preserve">Cheng-chiech Kuo </t>
  </si>
  <si>
    <t xml:space="preserve">Peter Angelo </t>
  </si>
  <si>
    <t xml:space="preserve">Tina Li </t>
  </si>
  <si>
    <t xml:space="preserve">Sönke Petersen </t>
  </si>
  <si>
    <t>© 2012 Brendan Chan - bchantech.blogspot.com</t>
  </si>
  <si>
    <t xml:space="preserve">Oprisescu Jean </t>
  </si>
  <si>
    <t xml:space="preserve">Kovári Kázmér </t>
  </si>
  <si>
    <t xml:space="preserve">Katinu Catalin </t>
  </si>
  <si>
    <t xml:space="preserve">Stefan Bivolan </t>
  </si>
  <si>
    <t xml:space="preserve">Relle Davis </t>
  </si>
  <si>
    <t xml:space="preserve">Giovanni Lanza </t>
  </si>
  <si>
    <t xml:space="preserve">Sue Micallef </t>
  </si>
  <si>
    <t xml:space="preserve">Jim Lai </t>
  </si>
  <si>
    <t xml:space="preserve">Ferhan Malik </t>
  </si>
  <si>
    <t xml:space="preserve">Patsy Wilson </t>
  </si>
  <si>
    <t xml:space="preserve">Phichet Kittara </t>
  </si>
  <si>
    <t xml:space="preserve">Tippi V Curry </t>
  </si>
  <si>
    <t xml:space="preserve">Debbie Pringle </t>
  </si>
  <si>
    <t xml:space="preserve">Melly ZumaBlitz </t>
  </si>
  <si>
    <t xml:space="preserve">Jason McMurray </t>
  </si>
  <si>
    <t xml:space="preserve">Sheila Freitag </t>
  </si>
  <si>
    <t xml:space="preserve">Kenna Sethman Ewing </t>
  </si>
  <si>
    <t xml:space="preserve">John Parkson </t>
  </si>
  <si>
    <t xml:space="preserve">Deborah Brown </t>
  </si>
  <si>
    <t xml:space="preserve">Beverly Faulk Price </t>
  </si>
  <si>
    <t xml:space="preserve">Jesse Chi </t>
  </si>
  <si>
    <t xml:space="preserve">Katja Herrmann </t>
  </si>
  <si>
    <t xml:space="preserve">Chua Ma Ma </t>
  </si>
  <si>
    <t xml:space="preserve">Kati Underwood </t>
  </si>
  <si>
    <t xml:space="preserve">Zuma Linda </t>
  </si>
  <si>
    <t xml:space="preserve">Nettie da Costa </t>
  </si>
  <si>
    <t xml:space="preserve">Yuniel De Varona </t>
  </si>
  <si>
    <t xml:space="preserve">Sandra Boyd </t>
  </si>
  <si>
    <t xml:space="preserve">Lisa Jester </t>
  </si>
  <si>
    <t xml:space="preserve">Frank Chu </t>
  </si>
  <si>
    <t xml:space="preserve">Rocío Muñoz </t>
  </si>
  <si>
    <t xml:space="preserve">Sharon Murphy McDevitt </t>
  </si>
  <si>
    <t xml:space="preserve">Yui Natsukawa </t>
  </si>
  <si>
    <t xml:space="preserve">Bernd Kraus </t>
  </si>
  <si>
    <t xml:space="preserve">Wei-Liang Sun </t>
  </si>
  <si>
    <t xml:space="preserve">Debbie Davis </t>
  </si>
  <si>
    <t xml:space="preserve">Katherine Dudley </t>
  </si>
  <si>
    <t xml:space="preserve">Krystal Criffield Mullen </t>
  </si>
  <si>
    <t xml:space="preserve">Lynn Hilton </t>
  </si>
  <si>
    <t xml:space="preserve">Jose Gonzales </t>
  </si>
  <si>
    <t xml:space="preserve">Amber Burr </t>
  </si>
  <si>
    <t xml:space="preserve">Oscar Lezama </t>
  </si>
  <si>
    <t xml:space="preserve">Borah Bee </t>
  </si>
  <si>
    <t xml:space="preserve">Yau Min Hock </t>
  </si>
  <si>
    <t xml:space="preserve">Emily Beebe Taylor </t>
  </si>
  <si>
    <t xml:space="preserve">Deb Brubaker Plaskett </t>
  </si>
  <si>
    <t xml:space="preserve">Debbie Neil </t>
  </si>
  <si>
    <t xml:space="preserve">Sherry Youngblood </t>
  </si>
  <si>
    <t xml:space="preserve">Joyce Day Smith </t>
  </si>
  <si>
    <t xml:space="preserve">Gina Holcomb Chapman </t>
  </si>
  <si>
    <t xml:space="preserve">Terri Jean Carter </t>
  </si>
  <si>
    <t xml:space="preserve">Cheryl Carmichael Manderson </t>
  </si>
  <si>
    <t xml:space="preserve">Daniel Korotko </t>
  </si>
  <si>
    <t xml:space="preserve">Kimberly Schreiber </t>
  </si>
  <si>
    <t xml:space="preserve">Shaun Houlihan </t>
  </si>
  <si>
    <t xml:space="preserve">Clasaxii Blogspot Intalnire </t>
  </si>
  <si>
    <t xml:space="preserve">Dragan Petrovic </t>
  </si>
  <si>
    <t xml:space="preserve">Zuma Chick </t>
  </si>
  <si>
    <t xml:space="preserve">Mimi Ramos </t>
  </si>
  <si>
    <t xml:space="preserve">Nigel Doyle </t>
  </si>
  <si>
    <t xml:space="preserve">J Renee Saunders </t>
  </si>
  <si>
    <t xml:space="preserve">Carrie Arthur </t>
  </si>
  <si>
    <t xml:space="preserve">Tara Rae Hayes </t>
  </si>
  <si>
    <t xml:space="preserve">Gareth G-Man Kneil </t>
  </si>
  <si>
    <t xml:space="preserve">Pujane Yen </t>
  </si>
  <si>
    <t xml:space="preserve">Amy Brown </t>
  </si>
  <si>
    <t xml:space="preserve">Charlene Chong Tai </t>
  </si>
  <si>
    <t xml:space="preserve">James C Maggard </t>
  </si>
  <si>
    <t xml:space="preserve">Mary Fleming </t>
  </si>
  <si>
    <t xml:space="preserve">Marguerite Isherwood </t>
  </si>
  <si>
    <t xml:space="preserve">Susan Wellman </t>
  </si>
  <si>
    <t xml:space="preserve">Alina Ciesielski </t>
  </si>
  <si>
    <t xml:space="preserve">Dov Cole </t>
  </si>
  <si>
    <t xml:space="preserve">Sharon St Jean Kelley </t>
  </si>
  <si>
    <t xml:space="preserve">Jill Rose </t>
  </si>
  <si>
    <t xml:space="preserve">Silver Blue </t>
  </si>
  <si>
    <t xml:space="preserve">Terry Easter </t>
  </si>
  <si>
    <t xml:space="preserve">Finola Quinn Donovan </t>
  </si>
  <si>
    <t xml:space="preserve">Ruth Malone </t>
  </si>
  <si>
    <t xml:space="preserve">Bob Azni </t>
  </si>
  <si>
    <t xml:space="preserve">Haitham Rushedat </t>
  </si>
  <si>
    <t xml:space="preserve">Connie Jo </t>
  </si>
  <si>
    <t xml:space="preserve">Dom Blontje </t>
  </si>
  <si>
    <t xml:space="preserve">Erica Entwistle </t>
  </si>
  <si>
    <t xml:space="preserve">Gail Hornby </t>
  </si>
  <si>
    <t xml:space="preserve">Koo Hong </t>
  </si>
  <si>
    <t xml:space="preserve">Bartosz Siwicki </t>
  </si>
  <si>
    <t xml:space="preserve">Brenda Neal Kazee </t>
  </si>
  <si>
    <t xml:space="preserve">Bonnie Balogh Rosado </t>
  </si>
  <si>
    <t xml:space="preserve">Aimee Mummert </t>
  </si>
  <si>
    <t xml:space="preserve">Rik Kool </t>
  </si>
  <si>
    <t xml:space="preserve">Youl Jin </t>
  </si>
  <si>
    <t xml:space="preserve">David Flick </t>
  </si>
  <si>
    <t xml:space="preserve">Karin Marcussen </t>
  </si>
  <si>
    <t xml:space="preserve">Laetitia Ester </t>
  </si>
  <si>
    <t xml:space="preserve">Sergio Morato </t>
  </si>
  <si>
    <t xml:space="preserve">Rosene Politowski </t>
  </si>
  <si>
    <t xml:space="preserve">Wendy Ballester </t>
  </si>
  <si>
    <t xml:space="preserve">Viorel Neagu </t>
  </si>
  <si>
    <t xml:space="preserve">Welsh Heart </t>
  </si>
  <si>
    <t xml:space="preserve">Eric Bookhultz </t>
  </si>
  <si>
    <t xml:space="preserve">Andrea Rosado </t>
  </si>
  <si>
    <t xml:space="preserve">Maria Georgopoulou </t>
  </si>
  <si>
    <t xml:space="preserve">Kristi Howson </t>
  </si>
  <si>
    <t xml:space="preserve">Andreas Thailer </t>
  </si>
  <si>
    <t xml:space="preserve">Ee Hong Choon </t>
  </si>
  <si>
    <t xml:space="preserve">Barbara Mohoric </t>
  </si>
  <si>
    <t xml:space="preserve">Thinnaphob Jaraspat </t>
  </si>
  <si>
    <t xml:space="preserve">Doreen Mackintosh </t>
  </si>
  <si>
    <t xml:space="preserve">Thongthum Aureus </t>
  </si>
  <si>
    <t xml:space="preserve">Hiro Corvette </t>
  </si>
  <si>
    <t xml:space="preserve">Linda Nolin </t>
  </si>
  <si>
    <t xml:space="preserve">Tina Paletta Rumsey </t>
  </si>
  <si>
    <t xml:space="preserve">Rachel Walls </t>
  </si>
  <si>
    <t xml:space="preserve">Salvador De Labra Aviles </t>
  </si>
  <si>
    <t xml:space="preserve">Barb Dix Kent </t>
  </si>
  <si>
    <t xml:space="preserve">Denise Meloche </t>
  </si>
  <si>
    <t xml:space="preserve">Kathy Lee </t>
  </si>
  <si>
    <t xml:space="preserve">Nancy Roylene Bryan </t>
  </si>
  <si>
    <t xml:space="preserve">Marie Abbott </t>
  </si>
  <si>
    <t xml:space="preserve">Khaled Ramzy </t>
  </si>
  <si>
    <t xml:space="preserve">Angelika Sieber </t>
  </si>
  <si>
    <t xml:space="preserve">Pamela Garner </t>
  </si>
  <si>
    <t xml:space="preserve">Marcella Amatore </t>
  </si>
  <si>
    <t xml:space="preserve">Patricia Ard Van Kooten </t>
  </si>
  <si>
    <t xml:space="preserve">Michael Whittington </t>
  </si>
  <si>
    <t xml:space="preserve">Omar Mughrabi </t>
  </si>
  <si>
    <t xml:space="preserve">Jaysie Baluyot </t>
  </si>
  <si>
    <t xml:space="preserve">Stacey Lillie </t>
  </si>
  <si>
    <t xml:space="preserve">Marcell Nee </t>
  </si>
  <si>
    <t xml:space="preserve">Luigi Migliore </t>
  </si>
  <si>
    <t xml:space="preserve">Jackie Freeman Vaneske </t>
  </si>
  <si>
    <t xml:space="preserve">Nur Azlina Aris </t>
  </si>
  <si>
    <t xml:space="preserve">Keith Ballester </t>
  </si>
  <si>
    <t xml:space="preserve">Jarmine Spearman </t>
  </si>
  <si>
    <t xml:space="preserve">Birgith Fischer Christiansen </t>
  </si>
  <si>
    <t xml:space="preserve">Linda Johnson </t>
  </si>
  <si>
    <t xml:space="preserve">Linda Baxter Whitenack </t>
  </si>
  <si>
    <t xml:space="preserve">Diana Hilliard </t>
  </si>
  <si>
    <t xml:space="preserve">Marian Hany </t>
  </si>
  <si>
    <t xml:space="preserve">Dillon Meloche </t>
  </si>
  <si>
    <t xml:space="preserve">Fen Ny </t>
  </si>
  <si>
    <t xml:space="preserve">Lane Baker </t>
  </si>
  <si>
    <t xml:space="preserve">Faye Donovan </t>
  </si>
  <si>
    <t xml:space="preserve">Ann Millar </t>
  </si>
  <si>
    <t xml:space="preserve">Ho Wawa </t>
  </si>
  <si>
    <t xml:space="preserve">Kelly Champagne Kube </t>
  </si>
  <si>
    <t xml:space="preserve">Erik Thrane </t>
  </si>
  <si>
    <t xml:space="preserve">Gary Simpkins </t>
  </si>
  <si>
    <t xml:space="preserve">Annonie Mowze </t>
  </si>
  <si>
    <t xml:space="preserve">Justin Murray </t>
  </si>
  <si>
    <t xml:space="preserve">Erin Barrette Tewksbury </t>
  </si>
  <si>
    <t xml:space="preserve">Nemanja Van Nicic </t>
  </si>
  <si>
    <t xml:space="preserve">Andrea Mitchell </t>
  </si>
  <si>
    <t xml:space="preserve">Karyna Dac </t>
  </si>
  <si>
    <t xml:space="preserve">Cory Brian Yeager </t>
  </si>
  <si>
    <t xml:space="preserve">Maxine Loyer </t>
  </si>
  <si>
    <t xml:space="preserve">Sean Hinchliffe </t>
  </si>
  <si>
    <t xml:space="preserve">William Right </t>
  </si>
  <si>
    <t xml:space="preserve">Napat Srisuntisuk </t>
  </si>
  <si>
    <t xml:space="preserve">Donna Wilson </t>
  </si>
  <si>
    <t xml:space="preserve">Al Immel </t>
  </si>
  <si>
    <t xml:space="preserve">Christine Maher Pearson </t>
  </si>
  <si>
    <t xml:space="preserve">Maureen Convery Dunn </t>
  </si>
  <si>
    <t xml:space="preserve">Steven Smiewec </t>
  </si>
  <si>
    <t xml:space="preserve">Vivi Zuma Arce </t>
  </si>
  <si>
    <t xml:space="preserve">Michael G Darling </t>
  </si>
  <si>
    <t xml:space="preserve">Kimmie Anderson </t>
  </si>
  <si>
    <t xml:space="preserve">Freeda Ann Miller </t>
  </si>
  <si>
    <t xml:space="preserve">Lexi Levan </t>
  </si>
  <si>
    <t xml:space="preserve">Sharon Lamb </t>
  </si>
  <si>
    <t xml:space="preserve">Tamara DiGiovanni Sprung </t>
  </si>
  <si>
    <t xml:space="preserve">Erin Eifert </t>
  </si>
  <si>
    <t xml:space="preserve">Lisa Stanislaus </t>
  </si>
  <si>
    <t xml:space="preserve">Joe Farrell </t>
  </si>
  <si>
    <t xml:space="preserve">Yolanda Hertz </t>
  </si>
  <si>
    <t xml:space="preserve">Edmund Khoo </t>
  </si>
  <si>
    <t xml:space="preserve">Terri Bazinet </t>
  </si>
  <si>
    <t xml:space="preserve">Beth King </t>
  </si>
  <si>
    <t xml:space="preserve">Marcie Keener </t>
  </si>
  <si>
    <t xml:space="preserve">Moira Abbott </t>
  </si>
  <si>
    <t xml:space="preserve">Christy Coker </t>
  </si>
  <si>
    <t xml:space="preserve">Miki Moto </t>
  </si>
  <si>
    <t xml:space="preserve">Rik Willaert </t>
  </si>
  <si>
    <t xml:space="preserve">Jimmy Pelton </t>
  </si>
  <si>
    <t xml:space="preserve">Keva Mullins </t>
  </si>
  <si>
    <t xml:space="preserve">Megan Rutherford </t>
  </si>
  <si>
    <t xml:space="preserve">Gustave da Costa </t>
  </si>
  <si>
    <t xml:space="preserve">Clayton Stutesmun </t>
  </si>
  <si>
    <t xml:space="preserve">Jack Chandler </t>
  </si>
  <si>
    <t xml:space="preserve">Mary Finola </t>
  </si>
  <si>
    <t xml:space="preserve">Riccardo Siccardi </t>
  </si>
  <si>
    <t xml:space="preserve">Maureen Reardon Pedersen </t>
  </si>
  <si>
    <t xml:space="preserve">Mark Chater </t>
  </si>
  <si>
    <t xml:space="preserve">Anita van Gogh </t>
  </si>
  <si>
    <t xml:space="preserve">Rob Hearne </t>
  </si>
  <si>
    <t xml:space="preserve">Tim Tumulty </t>
  </si>
  <si>
    <t xml:space="preserve">Tracy Hearne </t>
  </si>
  <si>
    <t xml:space="preserve">Christie Baumann </t>
  </si>
  <si>
    <t xml:space="preserve">Natthawut Thanoi </t>
  </si>
  <si>
    <t xml:space="preserve">Carey Rose Smith </t>
  </si>
  <si>
    <t xml:space="preserve">Lucinda Pelton </t>
  </si>
  <si>
    <t xml:space="preserve">Dylon Boyd </t>
  </si>
  <si>
    <t xml:space="preserve">Mezo Arpad </t>
  </si>
  <si>
    <t xml:space="preserve">Kareem H Elmahdy </t>
  </si>
  <si>
    <t xml:space="preserve">Amy Kanthita </t>
  </si>
  <si>
    <t xml:space="preserve">Connie Cruz </t>
  </si>
  <si>
    <t xml:space="preserve">Lillian DiCola </t>
  </si>
  <si>
    <t xml:space="preserve">Guillaume Légère </t>
  </si>
  <si>
    <t xml:space="preserve">Janet P Dodd </t>
  </si>
  <si>
    <t xml:space="preserve">Alison Rogers </t>
  </si>
  <si>
    <t xml:space="preserve">Cassidy Phillips </t>
  </si>
  <si>
    <t xml:space="preserve">Iain Kelly </t>
  </si>
  <si>
    <t xml:space="preserve">Alastair Penn </t>
  </si>
  <si>
    <t>林秀樹</t>
  </si>
  <si>
    <t xml:space="preserve">Sumit Agarwal </t>
  </si>
  <si>
    <t xml:space="preserve">David Baker </t>
  </si>
  <si>
    <t xml:space="preserve">Boomer Meloche </t>
  </si>
  <si>
    <t xml:space="preserve">Sam Moore </t>
  </si>
  <si>
    <t xml:space="preserve">Michelle Porter </t>
  </si>
  <si>
    <t xml:space="preserve">TJ Short </t>
  </si>
  <si>
    <t xml:space="preserve">Brit Hitchins </t>
  </si>
  <si>
    <t xml:space="preserve">Gomo Lavinus </t>
  </si>
  <si>
    <t xml:space="preserve">Di Cudby </t>
  </si>
  <si>
    <t xml:space="preserve">Huang Shu-jue </t>
  </si>
  <si>
    <t xml:space="preserve">Sevgi Cokelek </t>
  </si>
  <si>
    <t xml:space="preserve">Joao Do Rosario </t>
  </si>
  <si>
    <t xml:space="preserve">Christina Bryson </t>
  </si>
  <si>
    <t xml:space="preserve">Sunan Tresno </t>
  </si>
  <si>
    <t xml:space="preserve">Tamara Grinenko </t>
  </si>
  <si>
    <t xml:space="preserve">Samantha Wolod </t>
  </si>
  <si>
    <t xml:space="preserve">Michal Melicher </t>
  </si>
  <si>
    <t xml:space="preserve">Adriana Maltos </t>
  </si>
  <si>
    <t xml:space="preserve">Ana Alicia Gonzalez Urias </t>
  </si>
  <si>
    <t xml:space="preserve">Remi ter Haar </t>
  </si>
  <si>
    <t xml:space="preserve">Susan Gennaro </t>
  </si>
  <si>
    <t xml:space="preserve">Candy Bellavance </t>
  </si>
  <si>
    <t xml:space="preserve">Helen Szukalowski-Foreman </t>
  </si>
  <si>
    <t xml:space="preserve">Crystal Anderson </t>
  </si>
  <si>
    <t xml:space="preserve">Rose Selvog </t>
  </si>
  <si>
    <t xml:space="preserve">Maureen McInerney </t>
  </si>
  <si>
    <t xml:space="preserve">Vicki Steven Yuhasz </t>
  </si>
  <si>
    <t xml:space="preserve">Riad Dahoe </t>
  </si>
  <si>
    <t xml:space="preserve">Patrice Sullivan Avery </t>
  </si>
  <si>
    <t xml:space="preserve">Maggy Mag </t>
  </si>
  <si>
    <t xml:space="preserve">Virginia Elsaieh </t>
  </si>
  <si>
    <t xml:space="preserve">Virginia Washburn </t>
  </si>
  <si>
    <t xml:space="preserve">David Punzo </t>
  </si>
  <si>
    <t>Juy เรือลำน้อย</t>
  </si>
  <si>
    <t xml:space="preserve">Mousse Herní </t>
  </si>
  <si>
    <t xml:space="preserve">Jacqueline Desiree Punzo </t>
  </si>
  <si>
    <t xml:space="preserve">Songsak Punyakaew </t>
  </si>
  <si>
    <t xml:space="preserve">Pong Neng </t>
  </si>
  <si>
    <t xml:space="preserve">Michael Monist </t>
  </si>
  <si>
    <t xml:space="preserve">Trisha Grant </t>
  </si>
  <si>
    <t xml:space="preserve">Patti Zarski </t>
  </si>
  <si>
    <t>黃柏雯</t>
  </si>
  <si>
    <t xml:space="preserve">Mike Young </t>
  </si>
  <si>
    <t xml:space="preserve">Judy Walker Huffman </t>
  </si>
  <si>
    <t xml:space="preserve">Susan Covell </t>
  </si>
  <si>
    <t xml:space="preserve">Kathy Grandey </t>
  </si>
  <si>
    <t xml:space="preserve">Jeremy Haskin </t>
  </si>
  <si>
    <t xml:space="preserve">杜文揚 </t>
  </si>
  <si>
    <t xml:space="preserve">Maxie Chang </t>
  </si>
  <si>
    <t xml:space="preserve">Jessica Scott </t>
  </si>
  <si>
    <t xml:space="preserve">Scott Fernandez </t>
  </si>
  <si>
    <t xml:space="preserve">Sergio Viran </t>
  </si>
  <si>
    <t xml:space="preserve">Stefan John Blocher </t>
  </si>
  <si>
    <t>陳威延</t>
  </si>
  <si>
    <t xml:space="preserve">Todd W. Wright </t>
  </si>
  <si>
    <t xml:space="preserve">Sarah Luo </t>
  </si>
  <si>
    <t xml:space="preserve">Warangkana Bangcharoenwong </t>
  </si>
  <si>
    <t xml:space="preserve">Andry Black </t>
  </si>
  <si>
    <t xml:space="preserve">Sherrie Trumble </t>
  </si>
  <si>
    <t xml:space="preserve">Catherine Sampson </t>
  </si>
  <si>
    <t xml:space="preserve">Barbara Deck </t>
  </si>
  <si>
    <t xml:space="preserve">Ken Can Can </t>
  </si>
  <si>
    <t xml:space="preserve">Monique Duval Dion </t>
  </si>
  <si>
    <t xml:space="preserve">Leah Combs </t>
  </si>
  <si>
    <t xml:space="preserve">Peggy Elias </t>
  </si>
  <si>
    <t xml:space="preserve">Jess Herring </t>
  </si>
  <si>
    <t xml:space="preserve">Sally Le Grange </t>
  </si>
  <si>
    <t xml:space="preserve">Yolanda Sanchez Bravinder </t>
  </si>
  <si>
    <t xml:space="preserve">Richard Simonin </t>
  </si>
  <si>
    <t xml:space="preserve">Pat O'Neil Rials-Golden </t>
  </si>
  <si>
    <t xml:space="preserve">Kathy Kimble </t>
  </si>
  <si>
    <t xml:space="preserve">Tammy L Field </t>
  </si>
  <si>
    <t xml:space="preserve">Donna Huffman </t>
  </si>
  <si>
    <t xml:space="preserve">Carole Newton </t>
  </si>
  <si>
    <t xml:space="preserve">Kevin Regan </t>
  </si>
  <si>
    <t xml:space="preserve">Karen Owens Martin </t>
  </si>
  <si>
    <t xml:space="preserve">Terri Griener </t>
  </si>
  <si>
    <t xml:space="preserve">Jimmy Griener </t>
  </si>
  <si>
    <t xml:space="preserve">Kristeen Rao </t>
  </si>
  <si>
    <t xml:space="preserve">Betty Petranek </t>
  </si>
  <si>
    <t xml:space="preserve">Marc Bacharach </t>
  </si>
  <si>
    <t xml:space="preserve">Gem Twin </t>
  </si>
  <si>
    <t xml:space="preserve">Bernadette Denommee </t>
  </si>
  <si>
    <t xml:space="preserve">Neale Willard </t>
  </si>
  <si>
    <t xml:space="preserve">Andrea Rollander </t>
  </si>
  <si>
    <t xml:space="preserve">Günter Justinger </t>
  </si>
  <si>
    <t xml:space="preserve">Jen Busby Johnson </t>
  </si>
  <si>
    <t xml:space="preserve">John Nightvengeance Johnson </t>
  </si>
  <si>
    <t xml:space="preserve">Patti Scheuerman </t>
  </si>
  <si>
    <t xml:space="preserve">Mihaela Escu </t>
  </si>
  <si>
    <t xml:space="preserve">Che Le Jakkathorn </t>
  </si>
  <si>
    <t xml:space="preserve">Joyce Hollingsworth Hill </t>
  </si>
  <si>
    <t xml:space="preserve">Alan Wong </t>
  </si>
  <si>
    <t xml:space="preserve">Simon Hatcher </t>
  </si>
  <si>
    <t xml:space="preserve">Shane Miles </t>
  </si>
  <si>
    <t>Sharon Stratton</t>
  </si>
  <si>
    <t>Frank Hareide</t>
  </si>
  <si>
    <t>Antti Tuomisto</t>
  </si>
  <si>
    <t>Jean-Paul Deveaux</t>
  </si>
  <si>
    <t>Kerry Huddleston</t>
  </si>
  <si>
    <t>Hila Nimrodi</t>
  </si>
  <si>
    <t>Megan Asher</t>
  </si>
  <si>
    <t>Andreja Bertalanic</t>
  </si>
  <si>
    <t>ฉงน ฉงาย</t>
  </si>
  <si>
    <t>James Root</t>
  </si>
  <si>
    <t>Nicky Bracke</t>
  </si>
  <si>
    <t>Yuan Zuma Ai</t>
  </si>
  <si>
    <t>Zuma Zemi Herni</t>
  </si>
  <si>
    <t>Max Height</t>
  </si>
  <si>
    <t>Ida Mensinga</t>
  </si>
  <si>
    <t>Elaine Miller</t>
  </si>
  <si>
    <t>Christine Stevens</t>
  </si>
  <si>
    <t>Carol Brown</t>
  </si>
  <si>
    <t>Angela Paulina Albu</t>
  </si>
  <si>
    <t>Tijs Knigge</t>
  </si>
  <si>
    <t>Nikki Murphy</t>
  </si>
  <si>
    <t>Miriam Tuohy</t>
  </si>
  <si>
    <t>Nicole Zahn Miller</t>
  </si>
  <si>
    <t>Candis Schade</t>
  </si>
  <si>
    <t>Sharon Gee</t>
  </si>
  <si>
    <t>Siobhan Alphafemale McCusker</t>
  </si>
  <si>
    <t>Donna Olson</t>
  </si>
  <si>
    <t>Glenn Cote</t>
  </si>
  <si>
    <t>Vivvy Zuma Arce</t>
  </si>
  <si>
    <t>Erin Benwell</t>
  </si>
  <si>
    <t xml:space="preserve">Kelly Lucas </t>
  </si>
  <si>
    <t xml:space="preserve">Keith Chadwick </t>
  </si>
  <si>
    <t xml:space="preserve">Alicia N Tony Parker </t>
  </si>
  <si>
    <t xml:space="preserve">Ejder Güçlü </t>
  </si>
  <si>
    <t xml:space="preserve">Sterling G. Joseph </t>
  </si>
  <si>
    <t xml:space="preserve">Bill Moore </t>
  </si>
  <si>
    <t xml:space="preserve">Katherine Tierney </t>
  </si>
  <si>
    <t xml:space="preserve">Fatima Ademovic </t>
  </si>
  <si>
    <t xml:space="preserve">Steven Tierney </t>
  </si>
  <si>
    <t xml:space="preserve">Ester Knight </t>
  </si>
  <si>
    <t xml:space="preserve">Ken Marquardt </t>
  </si>
  <si>
    <t xml:space="preserve">Nina Suojanen </t>
  </si>
  <si>
    <t xml:space="preserve">Pig Young Huang </t>
  </si>
  <si>
    <t xml:space="preserve">Jonathan Haskin </t>
  </si>
  <si>
    <t xml:space="preserve">Medo Brundo </t>
  </si>
  <si>
    <t xml:space="preserve">Radek Tomasz Ziemba </t>
  </si>
  <si>
    <t xml:space="preserve">Russell Shc Brown </t>
  </si>
  <si>
    <t xml:space="preserve">Torsten Sieber </t>
  </si>
  <si>
    <t xml:space="preserve">Adrian Picken </t>
  </si>
  <si>
    <t xml:space="preserve">Vesna Lazarevic </t>
  </si>
  <si>
    <t xml:space="preserve">Angie Ng </t>
  </si>
  <si>
    <t xml:space="preserve">Elroy Uiterwijk </t>
  </si>
  <si>
    <t xml:space="preserve">Lois Hall </t>
  </si>
  <si>
    <t>進捷機車</t>
  </si>
  <si>
    <t>Teerawat Peechapat</t>
  </si>
  <si>
    <t xml:space="preserve">Ljiljana Tomic </t>
  </si>
  <si>
    <t xml:space="preserve">Mariana Tait </t>
  </si>
  <si>
    <t xml:space="preserve">Mayte Quintal </t>
  </si>
  <si>
    <t xml:space="preserve">A-Gue Shiue </t>
  </si>
  <si>
    <t xml:space="preserve">Marilyn Bland </t>
  </si>
  <si>
    <t>Vikingo Rasmussen</t>
  </si>
  <si>
    <t>Nuclear Joe Zheng</t>
  </si>
  <si>
    <t>李佩玲</t>
  </si>
  <si>
    <t>Anna Korotko</t>
  </si>
  <si>
    <t>Linn Beate Hareide</t>
  </si>
  <si>
    <t>Arquimedes Zambrano</t>
  </si>
  <si>
    <t>Diblitz Cudby</t>
  </si>
  <si>
    <t>T.s. Fernandez</t>
  </si>
  <si>
    <t xml:space="preserve">Sam Coon </t>
  </si>
  <si>
    <t xml:space="preserve">Elizabeth McKeny </t>
  </si>
  <si>
    <t xml:space="preserve">Joyce Buirl </t>
  </si>
  <si>
    <t xml:space="preserve">J.e. Oyeteju Lacey </t>
  </si>
  <si>
    <t xml:space="preserve">Bryan Bledsoe </t>
  </si>
  <si>
    <t xml:space="preserve">Hrjw Free </t>
  </si>
  <si>
    <t xml:space="preserve">Pappa Lai </t>
  </si>
  <si>
    <t xml:space="preserve">Cp Gan </t>
  </si>
  <si>
    <t xml:space="preserve">Beth Yauger Lasak </t>
  </si>
  <si>
    <t xml:space="preserve">Ajeed Kaladze </t>
  </si>
  <si>
    <t>Amina Čukić</t>
  </si>
  <si>
    <t xml:space="preserve">Lee Hearne </t>
  </si>
  <si>
    <t xml:space="preserve">Angella Goble </t>
  </si>
  <si>
    <t xml:space="preserve">Bungada Banga </t>
  </si>
  <si>
    <t xml:space="preserve">Dario Cukic </t>
  </si>
  <si>
    <t xml:space="preserve">Jonathan Vega </t>
  </si>
  <si>
    <t xml:space="preserve">Zai Razak </t>
  </si>
  <si>
    <t xml:space="preserve">Bekah Sims </t>
  </si>
  <si>
    <t xml:space="preserve">Lizz Lewis </t>
  </si>
  <si>
    <t xml:space="preserve">Angel Heart </t>
  </si>
  <si>
    <t xml:space="preserve">Michael Mascari </t>
  </si>
  <si>
    <t xml:space="preserve">冯峰 </t>
  </si>
  <si>
    <t xml:space="preserve">Carlos Lamas </t>
  </si>
  <si>
    <t xml:space="preserve">Keith Ellington </t>
  </si>
  <si>
    <t xml:space="preserve">Richard Godijn </t>
  </si>
  <si>
    <t xml:space="preserve">Ann Lim </t>
  </si>
  <si>
    <t>莊碧惠</t>
  </si>
  <si>
    <t xml:space="preserve">Russell Kirk </t>
  </si>
  <si>
    <t xml:space="preserve">Jennifer Sudroff </t>
  </si>
  <si>
    <t xml:space="preserve">Xinjiapo Lim </t>
  </si>
  <si>
    <t xml:space="preserve">Denise Dube </t>
  </si>
  <si>
    <t xml:space="preserve">Graciela Grace </t>
  </si>
  <si>
    <t xml:space="preserve">Alan Marler </t>
  </si>
  <si>
    <t xml:space="preserve">Elizabeth Bergl </t>
  </si>
  <si>
    <t xml:space="preserve">Liz Tomlinson </t>
  </si>
  <si>
    <t xml:space="preserve">Kathy Durand </t>
  </si>
  <si>
    <t xml:space="preserve">Vivi Peng </t>
  </si>
  <si>
    <t xml:space="preserve">Lisa Templeton Ross </t>
  </si>
  <si>
    <t xml:space="preserve">Ronald Nadeau </t>
  </si>
  <si>
    <t xml:space="preserve">Shelly Gaines Jones </t>
  </si>
  <si>
    <t xml:space="preserve">Linda Kaplan </t>
  </si>
  <si>
    <t xml:space="preserve">Doug Mcdonald </t>
  </si>
  <si>
    <t xml:space="preserve">Fabrice Essner </t>
  </si>
  <si>
    <t xml:space="preserve">Franci Lorencic </t>
  </si>
  <si>
    <t xml:space="preserve">Jessica Parker Bowls </t>
  </si>
  <si>
    <t xml:space="preserve">Bart Jacher </t>
  </si>
  <si>
    <t xml:space="preserve">Kveta Liptak </t>
  </si>
  <si>
    <t xml:space="preserve">Stanka Umicevic Miletic </t>
  </si>
  <si>
    <t xml:space="preserve">Nilun Nilautre </t>
  </si>
  <si>
    <t xml:space="preserve">Jason Dillenbeck </t>
  </si>
  <si>
    <t xml:space="preserve">Kathy Young Thompkins </t>
  </si>
  <si>
    <t xml:space="preserve">Ron Nadeau </t>
  </si>
  <si>
    <t xml:space="preserve">John Chan </t>
  </si>
  <si>
    <t xml:space="preserve">Connie Prong </t>
  </si>
  <si>
    <t xml:space="preserve">Holly Plumlee </t>
  </si>
  <si>
    <t xml:space="preserve">Natasa Radosavljevic-Beatovic </t>
  </si>
  <si>
    <t>Josephine Chan</t>
  </si>
  <si>
    <t>Roland Pope</t>
  </si>
  <si>
    <t>Shelly Haight</t>
  </si>
  <si>
    <t>Nguyễn Hồ Hoàn Vũ</t>
  </si>
  <si>
    <t>Kevin Ghosty</t>
  </si>
  <si>
    <t xml:space="preserve">Melissa Walker Bailor </t>
  </si>
  <si>
    <t xml:space="preserve">Marie Mummert </t>
  </si>
  <si>
    <t xml:space="preserve">David Sy Atat Mihaltan </t>
  </si>
  <si>
    <t xml:space="preserve">Patrick-Andrei Neagu </t>
  </si>
  <si>
    <t xml:space="preserve">Vishesh Cbm </t>
  </si>
  <si>
    <t xml:space="preserve">Kevin Froese </t>
  </si>
  <si>
    <t xml:space="preserve">David Escutia Roman </t>
  </si>
  <si>
    <t xml:space="preserve">Kevin Loyer </t>
  </si>
  <si>
    <t xml:space="preserve">Jacky Chen Chen </t>
  </si>
  <si>
    <t xml:space="preserve">Jerry Yang </t>
  </si>
  <si>
    <t xml:space="preserve">Yang Gs-moto </t>
  </si>
  <si>
    <t xml:space="preserve">Terry Holland </t>
  </si>
  <si>
    <t xml:space="preserve">Kennon Olison </t>
  </si>
  <si>
    <t xml:space="preserve">Goran Draganic </t>
  </si>
  <si>
    <t xml:space="preserve">John Lummerding </t>
  </si>
  <si>
    <t xml:space="preserve">Dorian Michelle </t>
  </si>
  <si>
    <t xml:space="preserve">Rita Bihiga </t>
  </si>
  <si>
    <t xml:space="preserve">William Farley </t>
  </si>
  <si>
    <t xml:space="preserve">Grace Cachia </t>
  </si>
  <si>
    <t xml:space="preserve">Debbie Rust </t>
  </si>
  <si>
    <t xml:space="preserve">Deon Jones </t>
  </si>
  <si>
    <t xml:space="preserve">Barney Thesecund </t>
  </si>
  <si>
    <t>蕭灑哥</t>
  </si>
  <si>
    <t xml:space="preserve">Mesh Shorrow </t>
  </si>
  <si>
    <t xml:space="preserve">Jane Boucher </t>
  </si>
  <si>
    <t xml:space="preserve">Emy Abidal </t>
  </si>
  <si>
    <t xml:space="preserve">Sara Andersson </t>
  </si>
  <si>
    <t xml:space="preserve">Andre Meijer </t>
  </si>
  <si>
    <t xml:space="preserve">Smi LingSerpent </t>
  </si>
  <si>
    <t xml:space="preserve">Hakan Öztürk </t>
  </si>
  <si>
    <t xml:space="preserve">Stella Lee </t>
  </si>
  <si>
    <t xml:space="preserve">Suzanne Freeman </t>
  </si>
  <si>
    <t xml:space="preserve">Jesse Gajadhar </t>
  </si>
  <si>
    <t xml:space="preserve">Vivian Johnson </t>
  </si>
  <si>
    <t xml:space="preserve">Andrzej Gorski </t>
  </si>
  <si>
    <t xml:space="preserve">Sherrie Kirkendall Farley </t>
  </si>
  <si>
    <t xml:space="preserve">Piriya Lertwiram </t>
  </si>
  <si>
    <t xml:space="preserve">EmMa Salsa </t>
  </si>
  <si>
    <t xml:space="preserve">Jamel Young </t>
  </si>
  <si>
    <t xml:space="preserve">Milica Camili </t>
  </si>
  <si>
    <t>Kelsley Grant</t>
  </si>
  <si>
    <t xml:space="preserve">Ali Varisli </t>
  </si>
  <si>
    <t xml:space="preserve">Martin Quinlivan </t>
  </si>
  <si>
    <t xml:space="preserve">Evelina Marie </t>
  </si>
  <si>
    <t xml:space="preserve">Bob McKee </t>
  </si>
  <si>
    <t xml:space="preserve">Iara Souza </t>
  </si>
  <si>
    <t xml:space="preserve">Isa Sarmisegetuza </t>
  </si>
  <si>
    <t>END</t>
  </si>
  <si>
    <t>NO?</t>
  </si>
  <si>
    <t>Data set - Zuma Blitz</t>
  </si>
  <si>
    <t>25K</t>
  </si>
  <si>
    <t>50K</t>
  </si>
  <si>
    <t>75K</t>
  </si>
  <si>
    <t>100K</t>
  </si>
  <si>
    <t>150K</t>
  </si>
  <si>
    <t>200K</t>
  </si>
  <si>
    <t>250K</t>
  </si>
  <si>
    <t>300K</t>
  </si>
  <si>
    <t>350K</t>
  </si>
  <si>
    <t>400K</t>
  </si>
  <si>
    <t>450K</t>
  </si>
  <si>
    <t>600K</t>
  </si>
  <si>
    <t>700K</t>
  </si>
  <si>
    <t>800K</t>
  </si>
  <si>
    <t>900K</t>
  </si>
  <si>
    <t>1.1M</t>
  </si>
  <si>
    <t>1.2M</t>
  </si>
  <si>
    <t>1.3M</t>
  </si>
  <si>
    <t>1.4M</t>
  </si>
  <si>
    <t>1.5M</t>
  </si>
  <si>
    <t>1.6M</t>
  </si>
  <si>
    <t>1.7M</t>
  </si>
  <si>
    <t>1.8M</t>
  </si>
  <si>
    <t>1.9M</t>
  </si>
  <si>
    <t>Total Recorded</t>
  </si>
  <si>
    <t>Extra Large</t>
  </si>
  <si>
    <t>Attained:</t>
  </si>
  <si>
    <t>Paper</t>
  </si>
  <si>
    <t>Wood</t>
  </si>
  <si>
    <t>Stone</t>
  </si>
  <si>
    <t>Jade</t>
  </si>
  <si>
    <t>Silver</t>
  </si>
  <si>
    <t>Gold</t>
  </si>
  <si>
    <t>MAX</t>
  </si>
  <si>
    <t>Tongue</t>
  </si>
  <si>
    <t xml:space="preserve">Name </t>
  </si>
  <si>
    <t>Bones</t>
  </si>
  <si>
    <t>MajorM</t>
  </si>
  <si>
    <t>Ripples</t>
  </si>
  <si>
    <t>Snakes</t>
  </si>
  <si>
    <t>Zuma Blitz - add me.</t>
  </si>
</sst>
</file>

<file path=xl/styles.xml><?xml version="1.0" encoding="utf-8"?>
<styleSheet xmlns="http://schemas.openxmlformats.org/spreadsheetml/2006/main">
  <numFmts count="1">
    <numFmt numFmtId="164" formatCode="0.0%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Shag-Lounge"/>
      <family val="3"/>
    </font>
    <font>
      <sz val="14"/>
      <color theme="1"/>
      <name val="Shag-Lounge"/>
      <family val="3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onsolas"/>
      <family val="3"/>
    </font>
    <font>
      <b/>
      <sz val="14"/>
      <name val="Consolas"/>
      <family val="3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A92AE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1E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EF4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DD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3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4" tint="0.79998168889431442"/>
      </bottom>
      <diagonal/>
    </border>
    <border>
      <left/>
      <right style="thin">
        <color indexed="64"/>
      </right>
      <top/>
      <bottom style="hair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indexed="64"/>
      </right>
      <top/>
      <bottom style="thin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 style="thin">
        <color indexed="64"/>
      </right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4" tint="0.79998168889431442"/>
      </top>
      <bottom style="thin">
        <color indexed="64"/>
      </bottom>
      <diagonal/>
    </border>
    <border>
      <left/>
      <right style="thin">
        <color indexed="64"/>
      </right>
      <top style="hair">
        <color theme="4" tint="0.79998168889431442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39994506668294322"/>
      </left>
      <right style="thin">
        <color indexed="64"/>
      </right>
      <top style="thin">
        <color indexed="64"/>
      </top>
      <bottom/>
      <diagonal/>
    </border>
    <border>
      <left style="thin">
        <color rgb="FFE7CA4F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0.39994506668294322"/>
      </left>
      <right style="thin">
        <color indexed="64"/>
      </right>
      <top/>
      <bottom/>
      <diagonal/>
    </border>
    <border>
      <left style="thin">
        <color rgb="FFE7CA4F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indexed="64"/>
      </right>
      <top/>
      <bottom/>
      <diagonal/>
    </border>
    <border>
      <left/>
      <right/>
      <top/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indexed="64"/>
      </right>
      <top/>
      <bottom style="thin">
        <color theme="6" tint="0.39994506668294322"/>
      </bottom>
      <diagonal/>
    </border>
    <border>
      <left/>
      <right/>
      <top/>
      <bottom style="thin">
        <color rgb="FFE7CA4F"/>
      </bottom>
      <diagonal/>
    </border>
    <border>
      <left style="thin">
        <color rgb="FFE7CA4F"/>
      </left>
      <right style="thin">
        <color indexed="64"/>
      </right>
      <top/>
      <bottom style="thin">
        <color rgb="FFE7CA4F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399945066682943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E7CA4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1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2" xfId="0" applyFont="1" applyFill="1" applyBorder="1"/>
    <xf numFmtId="0" fontId="0" fillId="2" borderId="3" xfId="0" applyFill="1" applyBorder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Protection="1">
      <protection locked="0"/>
    </xf>
    <xf numFmtId="0" fontId="5" fillId="3" borderId="0" xfId="0" applyFont="1" applyFill="1"/>
    <xf numFmtId="0" fontId="6" fillId="3" borderId="0" xfId="0" applyFont="1" applyFill="1" applyBorder="1"/>
    <xf numFmtId="0" fontId="2" fillId="3" borderId="0" xfId="0" applyFont="1" applyFill="1" applyBorder="1"/>
    <xf numFmtId="0" fontId="6" fillId="3" borderId="0" xfId="0" applyFont="1" applyFill="1"/>
    <xf numFmtId="0" fontId="2" fillId="4" borderId="0" xfId="0" applyFont="1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7" fillId="0" borderId="0" xfId="0" applyFont="1"/>
    <xf numFmtId="1" fontId="7" fillId="0" borderId="7" xfId="0" applyNumberFormat="1" applyFont="1" applyBorder="1"/>
    <xf numFmtId="1" fontId="7" fillId="0" borderId="8" xfId="0" applyNumberFormat="1" applyFont="1" applyBorder="1"/>
    <xf numFmtId="0" fontId="7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0" xfId="0" applyBorder="1"/>
    <xf numFmtId="0" fontId="8" fillId="6" borderId="7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9" fillId="6" borderId="8" xfId="0" applyFont="1" applyFill="1" applyBorder="1"/>
    <xf numFmtId="0" fontId="10" fillId="6" borderId="8" xfId="0" applyFont="1" applyFill="1" applyBorder="1" applyAlignment="1">
      <alignment horizontal="right"/>
    </xf>
    <xf numFmtId="0" fontId="10" fillId="6" borderId="9" xfId="0" applyFont="1" applyFill="1" applyBorder="1" applyAlignment="1">
      <alignment horizontal="right"/>
    </xf>
    <xf numFmtId="0" fontId="9" fillId="3" borderId="0" xfId="0" applyFont="1" applyFill="1"/>
    <xf numFmtId="0" fontId="8" fillId="6" borderId="7" xfId="0" applyFont="1" applyFill="1" applyBorder="1"/>
    <xf numFmtId="0" fontId="2" fillId="6" borderId="8" xfId="0" applyFont="1" applyFill="1" applyBorder="1"/>
    <xf numFmtId="0" fontId="2" fillId="6" borderId="8" xfId="0" applyFont="1" applyFill="1" applyBorder="1" applyAlignment="1"/>
    <xf numFmtId="0" fontId="2" fillId="6" borderId="9" xfId="0" applyFont="1" applyFill="1" applyBorder="1" applyAlignment="1"/>
    <xf numFmtId="0" fontId="2" fillId="6" borderId="2" xfId="0" applyFont="1" applyFill="1" applyBorder="1"/>
    <xf numFmtId="0" fontId="2" fillId="6" borderId="3" xfId="0" applyFont="1" applyFill="1" applyBorder="1"/>
    <xf numFmtId="0" fontId="2" fillId="7" borderId="0" xfId="0" applyFont="1" applyFill="1"/>
    <xf numFmtId="0" fontId="8" fillId="8" borderId="7" xfId="0" applyFont="1" applyFill="1" applyBorder="1"/>
    <xf numFmtId="0" fontId="2" fillId="8" borderId="8" xfId="0" applyFont="1" applyFill="1" applyBorder="1"/>
    <xf numFmtId="0" fontId="2" fillId="8" borderId="2" xfId="0" applyFont="1" applyFill="1" applyBorder="1"/>
    <xf numFmtId="0" fontId="2" fillId="8" borderId="3" xfId="0" applyFont="1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1" fontId="7" fillId="0" borderId="13" xfId="0" applyNumberFormat="1" applyFont="1" applyBorder="1"/>
    <xf numFmtId="1" fontId="7" fillId="0" borderId="0" xfId="0" applyNumberFormat="1" applyFont="1" applyBorder="1"/>
    <xf numFmtId="0" fontId="0" fillId="0" borderId="14" xfId="0" applyBorder="1"/>
    <xf numFmtId="0" fontId="0" fillId="0" borderId="13" xfId="0" applyBorder="1"/>
    <xf numFmtId="164" fontId="5" fillId="9" borderId="15" xfId="0" applyNumberFormat="1" applyFont="1" applyFill="1" applyBorder="1" applyAlignment="1"/>
    <xf numFmtId="0" fontId="12" fillId="3" borderId="0" xfId="0" applyFont="1" applyFill="1"/>
    <xf numFmtId="0" fontId="5" fillId="7" borderId="15" xfId="0" applyFont="1" applyFill="1" applyBorder="1"/>
    <xf numFmtId="2" fontId="13" fillId="9" borderId="1" xfId="0" applyNumberFormat="1" applyFont="1" applyFill="1" applyBorder="1"/>
    <xf numFmtId="0" fontId="14" fillId="9" borderId="3" xfId="0" applyFont="1" applyFill="1" applyBorder="1"/>
    <xf numFmtId="2" fontId="15" fillId="9" borderId="3" xfId="0" applyNumberFormat="1" applyFont="1" applyFill="1" applyBorder="1"/>
    <xf numFmtId="2" fontId="13" fillId="7" borderId="1" xfId="0" applyNumberFormat="1" applyFont="1" applyFill="1" applyBorder="1"/>
    <xf numFmtId="0" fontId="14" fillId="7" borderId="2" xfId="0" applyFont="1" applyFill="1" applyBorder="1"/>
    <xf numFmtId="2" fontId="15" fillId="7" borderId="3" xfId="0" applyNumberFormat="1" applyFont="1" applyFill="1" applyBorder="1"/>
    <xf numFmtId="0" fontId="5" fillId="7" borderId="19" xfId="0" applyFont="1" applyFill="1" applyBorder="1"/>
    <xf numFmtId="2" fontId="16" fillId="9" borderId="1" xfId="0" applyNumberFormat="1" applyFont="1" applyFill="1" applyBorder="1"/>
    <xf numFmtId="0" fontId="14" fillId="9" borderId="2" xfId="0" applyFont="1" applyFill="1" applyBorder="1"/>
    <xf numFmtId="2" fontId="16" fillId="7" borderId="1" xfId="0" applyNumberFormat="1" applyFont="1" applyFill="1" applyBorder="1"/>
    <xf numFmtId="0" fontId="14" fillId="7" borderId="3" xfId="0" applyFont="1" applyFill="1" applyBorder="1"/>
    <xf numFmtId="2" fontId="16" fillId="9" borderId="23" xfId="0" applyNumberFormat="1" applyFont="1" applyFill="1" applyBorder="1"/>
    <xf numFmtId="0" fontId="14" fillId="9" borderId="24" xfId="0" applyFont="1" applyFill="1" applyBorder="1"/>
    <xf numFmtId="2" fontId="16" fillId="7" borderId="23" xfId="0" applyNumberFormat="1" applyFont="1" applyFill="1" applyBorder="1"/>
    <xf numFmtId="0" fontId="14" fillId="7" borderId="24" xfId="0" applyFont="1" applyFill="1" applyBorder="1"/>
    <xf numFmtId="164" fontId="5" fillId="9" borderId="25" xfId="0" applyNumberFormat="1" applyFont="1" applyFill="1" applyBorder="1" applyAlignment="1"/>
    <xf numFmtId="0" fontId="5" fillId="7" borderId="25" xfId="0" applyFont="1" applyFill="1" applyBorder="1"/>
    <xf numFmtId="0" fontId="0" fillId="3" borderId="0" xfId="0" applyFill="1"/>
    <xf numFmtId="164" fontId="12" fillId="3" borderId="24" xfId="0" applyNumberFormat="1" applyFont="1" applyFill="1" applyBorder="1" applyAlignment="1">
      <alignment vertical="top"/>
    </xf>
    <xf numFmtId="164" fontId="17" fillId="3" borderId="24" xfId="0" applyNumberFormat="1" applyFont="1" applyFill="1" applyBorder="1" applyAlignment="1">
      <alignment vertical="top" wrapText="1"/>
    </xf>
    <xf numFmtId="0" fontId="0" fillId="7" borderId="0" xfId="0" applyFill="1"/>
    <xf numFmtId="0" fontId="11" fillId="0" borderId="29" xfId="0" applyFont="1" applyBorder="1" applyAlignment="1">
      <alignment horizontal="center"/>
    </xf>
    <xf numFmtId="0" fontId="18" fillId="10" borderId="7" xfId="0" applyFont="1" applyFill="1" applyBorder="1"/>
    <xf numFmtId="0" fontId="13" fillId="9" borderId="8" xfId="0" applyFont="1" applyFill="1" applyBorder="1"/>
    <xf numFmtId="3" fontId="18" fillId="9" borderId="30" xfId="0" applyNumberFormat="1" applyFont="1" applyFill="1" applyBorder="1"/>
    <xf numFmtId="3" fontId="19" fillId="2" borderId="29" xfId="0" applyNumberFormat="1" applyFont="1" applyFill="1" applyBorder="1"/>
    <xf numFmtId="0" fontId="18" fillId="3" borderId="0" xfId="0" applyFont="1" applyFill="1"/>
    <xf numFmtId="0" fontId="20" fillId="0" borderId="29" xfId="0" applyFont="1" applyBorder="1" applyAlignment="1">
      <alignment horizontal="center"/>
    </xf>
    <xf numFmtId="0" fontId="13" fillId="11" borderId="8" xfId="0" applyFont="1" applyFill="1" applyBorder="1"/>
    <xf numFmtId="3" fontId="18" fillId="11" borderId="31" xfId="0" applyNumberFormat="1" applyFont="1" applyFill="1" applyBorder="1"/>
    <xf numFmtId="0" fontId="13" fillId="12" borderId="8" xfId="0" applyFont="1" applyFill="1" applyBorder="1"/>
    <xf numFmtId="3" fontId="18" fillId="12" borderId="32" xfId="0" applyNumberFormat="1" applyFont="1" applyFill="1" applyBorder="1"/>
    <xf numFmtId="0" fontId="13" fillId="13" borderId="8" xfId="0" applyFont="1" applyFill="1" applyBorder="1"/>
    <xf numFmtId="3" fontId="18" fillId="13" borderId="32" xfId="0" applyNumberFormat="1" applyFont="1" applyFill="1" applyBorder="1"/>
    <xf numFmtId="0" fontId="21" fillId="2" borderId="8" xfId="0" applyFont="1" applyFill="1" applyBorder="1"/>
    <xf numFmtId="3" fontId="18" fillId="2" borderId="33" xfId="0" applyNumberFormat="1" applyFont="1" applyFill="1" applyBorder="1"/>
    <xf numFmtId="0" fontId="12" fillId="7" borderId="0" xfId="0" applyFont="1" applyFill="1"/>
    <xf numFmtId="0" fontId="11" fillId="0" borderId="34" xfId="0" applyFont="1" applyBorder="1" applyAlignment="1">
      <alignment horizontal="center"/>
    </xf>
    <xf numFmtId="0" fontId="18" fillId="10" borderId="13" xfId="0" applyFont="1" applyFill="1" applyBorder="1"/>
    <xf numFmtId="0" fontId="13" fillId="9" borderId="0" xfId="0" applyFont="1" applyFill="1" applyBorder="1"/>
    <xf numFmtId="3" fontId="18" fillId="9" borderId="35" xfId="0" applyNumberFormat="1" applyFont="1" applyFill="1" applyBorder="1"/>
    <xf numFmtId="3" fontId="19" fillId="2" borderId="34" xfId="0" applyNumberFormat="1" applyFont="1" applyFill="1" applyBorder="1"/>
    <xf numFmtId="0" fontId="20" fillId="0" borderId="34" xfId="0" applyFont="1" applyBorder="1" applyAlignment="1">
      <alignment horizontal="center"/>
    </xf>
    <xf numFmtId="0" fontId="13" fillId="11" borderId="0" xfId="0" applyFont="1" applyFill="1" applyBorder="1"/>
    <xf numFmtId="3" fontId="18" fillId="11" borderId="36" xfId="0" applyNumberFormat="1" applyFont="1" applyFill="1" applyBorder="1"/>
    <xf numFmtId="0" fontId="13" fillId="12" borderId="0" xfId="0" applyFont="1" applyFill="1" applyBorder="1"/>
    <xf numFmtId="3" fontId="18" fillId="12" borderId="37" xfId="0" applyNumberFormat="1" applyFont="1" applyFill="1" applyBorder="1"/>
    <xf numFmtId="0" fontId="13" fillId="13" borderId="0" xfId="0" applyFont="1" applyFill="1" applyBorder="1"/>
    <xf numFmtId="3" fontId="18" fillId="13" borderId="37" xfId="0" applyNumberFormat="1" applyFont="1" applyFill="1" applyBorder="1"/>
    <xf numFmtId="0" fontId="21" fillId="2" borderId="0" xfId="0" applyFont="1" applyFill="1" applyBorder="1"/>
    <xf numFmtId="3" fontId="18" fillId="2" borderId="38" xfId="0" applyNumberFormat="1" applyFont="1" applyFill="1" applyBorder="1"/>
    <xf numFmtId="0" fontId="13" fillId="9" borderId="39" xfId="0" applyFont="1" applyFill="1" applyBorder="1"/>
    <xf numFmtId="3" fontId="18" fillId="9" borderId="40" xfId="0" applyNumberFormat="1" applyFont="1" applyFill="1" applyBorder="1"/>
    <xf numFmtId="0" fontId="13" fillId="11" borderId="41" xfId="0" applyFont="1" applyFill="1" applyBorder="1"/>
    <xf numFmtId="3" fontId="18" fillId="11" borderId="42" xfId="0" applyNumberFormat="1" applyFont="1" applyFill="1" applyBorder="1"/>
    <xf numFmtId="0" fontId="13" fillId="12" borderId="43" xfId="0" applyFont="1" applyFill="1" applyBorder="1"/>
    <xf numFmtId="3" fontId="18" fillId="12" borderId="44" xfId="0" applyNumberFormat="1" applyFont="1" applyFill="1" applyBorder="1"/>
    <xf numFmtId="0" fontId="13" fillId="13" borderId="43" xfId="0" applyFont="1" applyFill="1" applyBorder="1"/>
    <xf numFmtId="3" fontId="18" fillId="13" borderId="44" xfId="0" applyNumberFormat="1" applyFont="1" applyFill="1" applyBorder="1"/>
    <xf numFmtId="0" fontId="21" fillId="2" borderId="45" xfId="0" applyFont="1" applyFill="1" applyBorder="1"/>
    <xf numFmtId="3" fontId="18" fillId="2" borderId="46" xfId="0" applyNumberFormat="1" applyFont="1" applyFill="1" applyBorder="1"/>
    <xf numFmtId="0" fontId="11" fillId="0" borderId="47" xfId="0" applyFont="1" applyBorder="1" applyAlignment="1">
      <alignment horizontal="center"/>
    </xf>
    <xf numFmtId="0" fontId="18" fillId="10" borderId="23" xfId="0" applyFont="1" applyFill="1" applyBorder="1"/>
    <xf numFmtId="0" fontId="13" fillId="9" borderId="24" xfId="0" applyFont="1" applyFill="1" applyBorder="1"/>
    <xf numFmtId="3" fontId="18" fillId="9" borderId="48" xfId="0" applyNumberFormat="1" applyFont="1" applyFill="1" applyBorder="1"/>
    <xf numFmtId="3" fontId="19" fillId="2" borderId="47" xfId="0" applyNumberFormat="1" applyFont="1" applyFill="1" applyBorder="1"/>
    <xf numFmtId="0" fontId="20" fillId="0" borderId="47" xfId="0" applyFont="1" applyBorder="1" applyAlignment="1">
      <alignment horizontal="center"/>
    </xf>
    <xf numFmtId="0" fontId="13" fillId="11" borderId="49" xfId="0" applyFont="1" applyFill="1" applyBorder="1"/>
    <xf numFmtId="3" fontId="18" fillId="11" borderId="50" xfId="0" applyNumberFormat="1" applyFont="1" applyFill="1" applyBorder="1"/>
    <xf numFmtId="0" fontId="13" fillId="12" borderId="24" xfId="0" applyFont="1" applyFill="1" applyBorder="1"/>
    <xf numFmtId="3" fontId="18" fillId="12" borderId="51" xfId="0" applyNumberFormat="1" applyFont="1" applyFill="1" applyBorder="1"/>
    <xf numFmtId="0" fontId="13" fillId="13" borderId="24" xfId="0" applyFont="1" applyFill="1" applyBorder="1"/>
    <xf numFmtId="3" fontId="18" fillId="13" borderId="51" xfId="0" applyNumberFormat="1" applyFont="1" applyFill="1" applyBorder="1"/>
    <xf numFmtId="0" fontId="21" fillId="2" borderId="24" xfId="0" applyFont="1" applyFill="1" applyBorder="1"/>
    <xf numFmtId="3" fontId="18" fillId="2" borderId="52" xfId="0" applyNumberFormat="1" applyFont="1" applyFill="1" applyBorder="1"/>
    <xf numFmtId="0" fontId="0" fillId="4" borderId="0" xfId="0" applyFill="1"/>
    <xf numFmtId="0" fontId="0" fillId="5" borderId="12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53" xfId="0" applyFill="1" applyBorder="1"/>
    <xf numFmtId="0" fontId="0" fillId="5" borderId="54" xfId="0" applyFill="1" applyBorder="1" applyProtection="1">
      <protection locked="0"/>
    </xf>
    <xf numFmtId="0" fontId="0" fillId="5" borderId="55" xfId="0" applyFill="1" applyBorder="1" applyProtection="1">
      <protection locked="0"/>
    </xf>
    <xf numFmtId="1" fontId="7" fillId="0" borderId="23" xfId="0" applyNumberFormat="1" applyFont="1" applyBorder="1"/>
    <xf numFmtId="1" fontId="7" fillId="0" borderId="24" xfId="0" applyNumberFormat="1" applyFont="1" applyBorder="1"/>
    <xf numFmtId="0" fontId="0" fillId="0" borderId="24" xfId="0" applyBorder="1"/>
    <xf numFmtId="0" fontId="0" fillId="0" borderId="50" xfId="0" applyBorder="1"/>
    <xf numFmtId="0" fontId="0" fillId="0" borderId="23" xfId="0" applyBorder="1"/>
    <xf numFmtId="0" fontId="0" fillId="0" borderId="0" xfId="0" applyProtection="1">
      <protection locked="0"/>
    </xf>
    <xf numFmtId="0" fontId="1" fillId="0" borderId="0" xfId="0" applyFont="1"/>
    <xf numFmtId="0" fontId="0" fillId="14" borderId="8" xfId="0" applyFill="1" applyBorder="1"/>
    <xf numFmtId="10" fontId="0" fillId="14" borderId="8" xfId="0" applyNumberFormat="1" applyFill="1" applyBorder="1"/>
    <xf numFmtId="10" fontId="0" fillId="0" borderId="0" xfId="0" applyNumberFormat="1"/>
    <xf numFmtId="0" fontId="0" fillId="14" borderId="0" xfId="0" applyFill="1"/>
    <xf numFmtId="0" fontId="0" fillId="14" borderId="24" xfId="0" applyFill="1" applyBorder="1"/>
    <xf numFmtId="10" fontId="0" fillId="14" borderId="24" xfId="0" applyNumberFormat="1" applyFill="1" applyBorder="1"/>
    <xf numFmtId="3" fontId="0" fillId="0" borderId="0" xfId="0" applyNumberFormat="1"/>
    <xf numFmtId="0" fontId="0" fillId="15" borderId="0" xfId="0" applyFill="1"/>
    <xf numFmtId="10" fontId="0" fillId="14" borderId="0" xfId="0" applyNumberFormat="1" applyFill="1" applyBorder="1"/>
    <xf numFmtId="0" fontId="22" fillId="3" borderId="8" xfId="0" applyFont="1" applyFill="1" applyBorder="1" applyAlignment="1">
      <alignment horizontal="right"/>
    </xf>
    <xf numFmtId="0" fontId="5" fillId="9" borderId="23" xfId="0" applyFont="1" applyFill="1" applyBorder="1" applyAlignment="1">
      <alignment horizontal="left"/>
    </xf>
    <xf numFmtId="0" fontId="5" fillId="9" borderId="24" xfId="0" applyFont="1" applyFill="1" applyBorder="1" applyAlignment="1">
      <alignment horizontal="left"/>
    </xf>
    <xf numFmtId="3" fontId="5" fillId="9" borderId="25" xfId="0" applyNumberFormat="1" applyFont="1" applyFill="1" applyBorder="1" applyAlignment="1">
      <alignment horizontal="right"/>
    </xf>
    <xf numFmtId="3" fontId="5" fillId="9" borderId="26" xfId="0" applyNumberFormat="1" applyFont="1" applyFill="1" applyBorder="1" applyAlignment="1">
      <alignment horizontal="right"/>
    </xf>
    <xf numFmtId="0" fontId="5" fillId="7" borderId="23" xfId="0" applyFont="1" applyFill="1" applyBorder="1" applyAlignment="1">
      <alignment horizontal="left"/>
    </xf>
    <xf numFmtId="0" fontId="5" fillId="7" borderId="24" xfId="0" applyFont="1" applyFill="1" applyBorder="1" applyAlignment="1">
      <alignment horizontal="left"/>
    </xf>
    <xf numFmtId="164" fontId="5" fillId="7" borderId="27" xfId="0" applyNumberFormat="1" applyFont="1" applyFill="1" applyBorder="1" applyAlignment="1">
      <alignment horizontal="right"/>
    </xf>
    <xf numFmtId="164" fontId="5" fillId="7" borderId="28" xfId="0" applyNumberFormat="1" applyFont="1" applyFill="1" applyBorder="1" applyAlignment="1">
      <alignment horizontal="right"/>
    </xf>
    <xf numFmtId="3" fontId="13" fillId="9" borderId="1" xfId="0" applyNumberFormat="1" applyFont="1" applyFill="1" applyBorder="1" applyAlignment="1">
      <alignment horizontal="right"/>
    </xf>
    <xf numFmtId="0" fontId="13" fillId="9" borderId="3" xfId="0" applyFont="1" applyFill="1" applyBorder="1" applyAlignment="1">
      <alignment horizontal="right"/>
    </xf>
    <xf numFmtId="3" fontId="13" fillId="7" borderId="1" xfId="0" applyNumberFormat="1" applyFont="1" applyFill="1" applyBorder="1" applyAlignment="1">
      <alignment horizontal="right"/>
    </xf>
    <xf numFmtId="0" fontId="13" fillId="7" borderId="3" xfId="0" applyFont="1" applyFill="1" applyBorder="1" applyAlignment="1">
      <alignment horizontal="right"/>
    </xf>
    <xf numFmtId="0" fontId="5" fillId="9" borderId="13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3" fontId="5" fillId="9" borderId="19" xfId="0" applyNumberFormat="1" applyFont="1" applyFill="1" applyBorder="1" applyAlignment="1">
      <alignment horizontal="right"/>
    </xf>
    <xf numFmtId="0" fontId="1" fillId="9" borderId="20" xfId="0" applyFont="1" applyFill="1" applyBorder="1" applyAlignment="1">
      <alignment horizontal="right"/>
    </xf>
    <xf numFmtId="0" fontId="5" fillId="7" borderId="13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164" fontId="5" fillId="7" borderId="21" xfId="0" applyNumberFormat="1" applyFont="1" applyFill="1" applyBorder="1" applyAlignment="1">
      <alignment horizontal="right"/>
    </xf>
    <xf numFmtId="164" fontId="5" fillId="7" borderId="22" xfId="0" applyNumberFormat="1" applyFont="1" applyFill="1" applyBorder="1" applyAlignment="1">
      <alignment horizontal="right"/>
    </xf>
    <xf numFmtId="3" fontId="13" fillId="9" borderId="3" xfId="0" applyNumberFormat="1" applyFont="1" applyFill="1" applyBorder="1" applyAlignment="1">
      <alignment horizontal="right"/>
    </xf>
    <xf numFmtId="3" fontId="5" fillId="9" borderId="20" xfId="0" applyNumberFormat="1" applyFont="1" applyFill="1" applyBorder="1" applyAlignment="1">
      <alignment horizontal="right"/>
    </xf>
    <xf numFmtId="3" fontId="16" fillId="9" borderId="2" xfId="0" applyNumberFormat="1" applyFont="1" applyFill="1" applyBorder="1" applyAlignment="1">
      <alignment horizontal="right"/>
    </xf>
    <xf numFmtId="3" fontId="16" fillId="9" borderId="3" xfId="0" applyNumberFormat="1" applyFont="1" applyFill="1" applyBorder="1" applyAlignment="1">
      <alignment horizontal="right"/>
    </xf>
    <xf numFmtId="3" fontId="16" fillId="7" borderId="2" xfId="0" applyNumberFormat="1" applyFont="1" applyFill="1" applyBorder="1" applyAlignment="1">
      <alignment horizontal="right"/>
    </xf>
    <xf numFmtId="3" fontId="16" fillId="7" borderId="3" xfId="0" applyNumberFormat="1" applyFont="1" applyFill="1" applyBorder="1" applyAlignment="1">
      <alignment horizontal="right"/>
    </xf>
    <xf numFmtId="3" fontId="5" fillId="9" borderId="15" xfId="0" applyNumberFormat="1" applyFont="1" applyFill="1" applyBorder="1" applyAlignment="1">
      <alignment horizontal="right"/>
    </xf>
    <xf numFmtId="3" fontId="5" fillId="9" borderId="16" xfId="0" applyNumberFormat="1" applyFont="1" applyFill="1" applyBorder="1" applyAlignment="1">
      <alignment horizontal="right"/>
    </xf>
    <xf numFmtId="164" fontId="5" fillId="7" borderId="17" xfId="0" applyNumberFormat="1" applyFont="1" applyFill="1" applyBorder="1" applyAlignment="1">
      <alignment horizontal="right"/>
    </xf>
    <xf numFmtId="164" fontId="5" fillId="7" borderId="18" xfId="0" applyNumberFormat="1" applyFont="1" applyFill="1" applyBorder="1" applyAlignment="1">
      <alignment horizontal="right"/>
    </xf>
    <xf numFmtId="3" fontId="16" fillId="7" borderId="2" xfId="0" quotePrefix="1" applyNumberFormat="1" applyFont="1" applyFill="1" applyBorder="1" applyAlignment="1">
      <alignment horizontal="right"/>
    </xf>
  </cellXfs>
  <cellStyles count="1">
    <cellStyle name="Normal" xfId="0" builtinId="0"/>
  </cellStyles>
  <dxfs count="12">
    <dxf>
      <font>
        <color theme="3" tint="0.39994506668294322"/>
      </font>
      <fill>
        <patternFill>
          <bgColor theme="3" tint="0.79998168889431442"/>
        </patternFill>
      </fill>
    </dxf>
    <dxf>
      <font>
        <color theme="3" tint="0.39994506668294322"/>
      </font>
      <fill>
        <patternFill>
          <bgColor theme="3" tint="0.79998168889431442"/>
        </patternFill>
      </fill>
    </dxf>
    <dxf>
      <font>
        <color theme="3" tint="0.39994506668294322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numFmt numFmtId="0" formatCode="General"/>
      <fill>
        <patternFill>
          <bgColor theme="4" tint="0.79998168889431442"/>
        </patternFill>
      </fill>
    </dxf>
    <dxf>
      <fill>
        <patternFill>
          <bgColor rgb="FFFFE697"/>
        </patternFill>
      </fill>
    </dxf>
    <dxf>
      <fill>
        <patternFill>
          <bgColor rgb="FFFF8585"/>
        </patternFill>
      </fill>
    </dxf>
    <dxf>
      <font>
        <b/>
        <i val="0"/>
        <color auto="1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339933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numFmt numFmtId="0" formatCode="General"/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74149846989727"/>
          <c:y val="7.762279715035654E-2"/>
          <c:w val="0.8728451443569557"/>
          <c:h val="0.68366704161979763"/>
        </c:manualLayout>
      </c:layout>
      <c:barChart>
        <c:barDir val="col"/>
        <c:grouping val="clustered"/>
        <c:ser>
          <c:idx val="0"/>
          <c:order val="0"/>
          <c:val>
            <c:numRef>
              <c:f>'Mouthful XLD'!$BR$3:$BR$102</c:f>
              <c:numCache>
                <c:formatCode>General</c:formatCode>
                <c:ptCount val="100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12</c:v>
                </c:pt>
                <c:pt idx="19">
                  <c:v>7</c:v>
                </c:pt>
                <c:pt idx="20">
                  <c:v>8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13</c:v>
                </c:pt>
                <c:pt idx="26">
                  <c:v>2</c:v>
                </c:pt>
                <c:pt idx="27">
                  <c:v>4</c:v>
                </c:pt>
                <c:pt idx="28">
                  <c:v>8</c:v>
                </c:pt>
                <c:pt idx="29">
                  <c:v>12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6</c:v>
                </c:pt>
                <c:pt idx="34">
                  <c:v>2</c:v>
                </c:pt>
                <c:pt idx="35">
                  <c:v>8</c:v>
                </c:pt>
                <c:pt idx="36">
                  <c:v>6</c:v>
                </c:pt>
                <c:pt idx="37">
                  <c:v>8</c:v>
                </c:pt>
                <c:pt idx="38">
                  <c:v>4</c:v>
                </c:pt>
                <c:pt idx="39">
                  <c:v>3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5</c:v>
                </c:pt>
                <c:pt idx="44">
                  <c:v>1</c:v>
                </c:pt>
                <c:pt idx="45">
                  <c:v>4</c:v>
                </c:pt>
                <c:pt idx="46">
                  <c:v>5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3</c:v>
                </c:pt>
              </c:numCache>
            </c:numRef>
          </c:val>
        </c:ser>
        <c:gapWidth val="0"/>
        <c:axId val="85117184"/>
        <c:axId val="85340160"/>
      </c:barChart>
      <c:catAx>
        <c:axId val="85117184"/>
        <c:scaling>
          <c:orientation val="minMax"/>
        </c:scaling>
        <c:axPos val="b"/>
        <c:tickLblPos val="nextTo"/>
        <c:crossAx val="85340160"/>
        <c:crosses val="autoZero"/>
        <c:lblAlgn val="ctr"/>
        <c:lblOffset val="100"/>
        <c:tickLblSkip val="10"/>
        <c:tickMarkSkip val="1"/>
      </c:catAx>
      <c:valAx>
        <c:axId val="85340160"/>
        <c:scaling>
          <c:orientation val="minMax"/>
        </c:scaling>
        <c:axPos val="l"/>
        <c:majorGridlines/>
        <c:numFmt formatCode="General" sourceLinked="1"/>
        <c:tickLblPos val="nextTo"/>
        <c:crossAx val="85117184"/>
        <c:crosses val="autoZero"/>
        <c:crossBetween val="between"/>
      </c:valAx>
      <c:spPr>
        <a:solidFill>
          <a:srgbClr val="EEF4F6"/>
        </a:solidFill>
      </c:spPr>
    </c:plotArea>
    <c:plotVisOnly val="1"/>
  </c:chart>
  <c:spPr>
    <a:solidFill>
      <a:srgbClr val="EEF4F6"/>
    </a:solidFill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1897402</xdr:colOff>
      <xdr:row>1</xdr:row>
      <xdr:rowOff>262052</xdr:rowOff>
    </xdr:from>
    <xdr:to>
      <xdr:col>37</xdr:col>
      <xdr:colOff>1898990</xdr:colOff>
      <xdr:row>5</xdr:row>
      <xdr:rowOff>267494</xdr:rowOff>
    </xdr:to>
    <xdr:cxnSp macro="">
      <xdr:nvCxnSpPr>
        <xdr:cNvPr id="2" name="Straight Connector 1"/>
        <xdr:cNvCxnSpPr/>
      </xdr:nvCxnSpPr>
      <xdr:spPr>
        <a:xfrm rot="5400000">
          <a:off x="23760112" y="1145042"/>
          <a:ext cx="1100817" cy="1588"/>
        </a:xfrm>
        <a:prstGeom prst="line">
          <a:avLst/>
        </a:prstGeom>
        <a:ln>
          <a:solidFill>
            <a:schemeClr val="tx2">
              <a:lumMod val="20000"/>
              <a:lumOff val="80000"/>
            </a:schemeClr>
          </a:solidFill>
          <a:prstDash val="sysDash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2079738</xdr:colOff>
      <xdr:row>1</xdr:row>
      <xdr:rowOff>262052</xdr:rowOff>
    </xdr:from>
    <xdr:to>
      <xdr:col>43</xdr:col>
      <xdr:colOff>2081326</xdr:colOff>
      <xdr:row>5</xdr:row>
      <xdr:rowOff>267494</xdr:rowOff>
    </xdr:to>
    <xdr:cxnSp macro="">
      <xdr:nvCxnSpPr>
        <xdr:cNvPr id="3" name="Straight Connector 2"/>
        <xdr:cNvCxnSpPr/>
      </xdr:nvCxnSpPr>
      <xdr:spPr>
        <a:xfrm rot="5400000">
          <a:off x="28428723" y="1145042"/>
          <a:ext cx="1100817" cy="1588"/>
        </a:xfrm>
        <a:prstGeom prst="line">
          <a:avLst/>
        </a:prstGeom>
        <a:ln>
          <a:solidFill>
            <a:schemeClr val="tx2">
              <a:lumMod val="20000"/>
              <a:lumOff val="80000"/>
            </a:schemeClr>
          </a:solidFill>
          <a:prstDash val="sysDash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</xdr:row>
      <xdr:rowOff>0</xdr:rowOff>
    </xdr:from>
    <xdr:to>
      <xdr:col>46</xdr:col>
      <xdr:colOff>0</xdr:colOff>
      <xdr:row>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53</xdr:col>
      <xdr:colOff>0</xdr:colOff>
      <xdr:row>0</xdr:row>
      <xdr:rowOff>0</xdr:rowOff>
    </xdr:from>
    <xdr:to>
      <xdr:col>58</xdr:col>
      <xdr:colOff>9525</xdr:colOff>
      <xdr:row>7</xdr:row>
      <xdr:rowOff>0</xdr:rowOff>
    </xdr:to>
    <xdr:pic>
      <xdr:nvPicPr>
        <xdr:cNvPr id="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 bwMode="auto">
        <a:xfrm>
          <a:off x="35252025" y="0"/>
          <a:ext cx="4267200" cy="188595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53</xdr:col>
      <xdr:colOff>0</xdr:colOff>
      <xdr:row>0</xdr:row>
      <xdr:rowOff>0</xdr:rowOff>
    </xdr:from>
    <xdr:to>
      <xdr:col>58</xdr:col>
      <xdr:colOff>0</xdr:colOff>
      <xdr:row>7</xdr:row>
      <xdr:rowOff>0</xdr:rowOff>
    </xdr:to>
    <xdr:sp macro="" textlink="">
      <xdr:nvSpPr>
        <xdr:cNvPr id="6" name="Rectangle 5"/>
        <xdr:cNvSpPr/>
      </xdr:nvSpPr>
      <xdr:spPr>
        <a:xfrm>
          <a:off x="35252025" y="0"/>
          <a:ext cx="4257675" cy="1885950"/>
        </a:xfrm>
        <a:prstGeom prst="rect">
          <a:avLst/>
        </a:prstGeom>
        <a:solidFill>
          <a:schemeClr val="bg2">
            <a:lumMod val="50000"/>
            <a:alpha val="24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0.06304</cdr:x>
      <cdr:y>0.79464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5009" y="847722"/>
          <a:ext cx="4087441" cy="219078"/>
        </a:xfrm>
        <a:prstGeom xmlns:a="http://schemas.openxmlformats.org/drawingml/2006/main" prst="rect">
          <a:avLst/>
        </a:prstGeom>
        <a:solidFill xmlns:a="http://schemas.openxmlformats.org/drawingml/2006/main">
          <a:srgbClr val="EEF4F6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0         1M</a:t>
          </a:r>
          <a:r>
            <a:rPr lang="en-US" sz="1000" baseline="0"/>
            <a:t>       2M        3M       4M       5M       6M       7M       8M       9M      </a:t>
          </a:r>
          <a:r>
            <a:rPr lang="en-US" sz="900" baseline="0"/>
            <a:t>10M</a:t>
          </a:r>
          <a:r>
            <a:rPr lang="en-US" sz="1000" baseline="0"/>
            <a:t>    </a:t>
          </a:r>
          <a:endParaRPr lang="en-US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553"/>
  <sheetViews>
    <sheetView tabSelected="1" zoomScale="85" zoomScaleNormal="85" workbookViewId="0">
      <pane xSplit="2" topLeftCell="C1" activePane="topRight" state="frozen"/>
      <selection pane="topRight" activeCell="B4" sqref="B4"/>
    </sheetView>
  </sheetViews>
  <sheetFormatPr defaultRowHeight="15"/>
  <cols>
    <col min="1" max="1" width="6.140625" bestFit="1" customWidth="1"/>
    <col min="2" max="2" width="28.42578125" bestFit="1" customWidth="1"/>
    <col min="9" max="9" width="9.42578125" bestFit="1" customWidth="1"/>
    <col min="10" max="10" width="8.85546875" bestFit="1" customWidth="1"/>
    <col min="11" max="22" width="8.5703125" bestFit="1" customWidth="1"/>
    <col min="23" max="34" width="7.7109375" bestFit="1" customWidth="1"/>
    <col min="35" max="35" width="8.5703125" bestFit="1" customWidth="1"/>
    <col min="36" max="36" width="10.85546875" bestFit="1" customWidth="1"/>
    <col min="39" max="39" width="12.28515625" bestFit="1" customWidth="1"/>
  </cols>
  <sheetData>
    <row r="1" spans="1:74">
      <c r="A1" t="s">
        <v>587</v>
      </c>
      <c r="B1" t="s">
        <v>588</v>
      </c>
      <c r="I1" s="145" t="s">
        <v>589</v>
      </c>
      <c r="J1" s="145" t="s">
        <v>590</v>
      </c>
      <c r="K1" s="145" t="s">
        <v>591</v>
      </c>
      <c r="L1" s="145" t="s">
        <v>592</v>
      </c>
      <c r="M1" s="145" t="s">
        <v>593</v>
      </c>
      <c r="N1" s="145" t="s">
        <v>594</v>
      </c>
      <c r="O1" s="145" t="s">
        <v>595</v>
      </c>
      <c r="P1" s="145" t="s">
        <v>596</v>
      </c>
      <c r="Q1" s="145" t="s">
        <v>597</v>
      </c>
      <c r="R1" s="145" t="s">
        <v>598</v>
      </c>
      <c r="S1" s="145" t="s">
        <v>599</v>
      </c>
      <c r="T1" s="145" t="s">
        <v>43</v>
      </c>
      <c r="U1" s="145" t="s">
        <v>600</v>
      </c>
      <c r="V1" s="145" t="s">
        <v>601</v>
      </c>
      <c r="W1" s="145" t="s">
        <v>602</v>
      </c>
      <c r="X1" s="145" t="s">
        <v>603</v>
      </c>
      <c r="Y1" s="145" t="s">
        <v>38</v>
      </c>
      <c r="Z1" s="145" t="s">
        <v>604</v>
      </c>
      <c r="AA1" s="145" t="s">
        <v>605</v>
      </c>
      <c r="AB1" s="145" t="s">
        <v>606</v>
      </c>
      <c r="AC1" s="145" t="s">
        <v>607</v>
      </c>
      <c r="AD1" s="145" t="s">
        <v>608</v>
      </c>
      <c r="AE1" s="145" t="s">
        <v>609</v>
      </c>
      <c r="AF1" s="145" t="s">
        <v>610</v>
      </c>
      <c r="AG1" s="145" t="s">
        <v>611</v>
      </c>
      <c r="AH1" s="145" t="s">
        <v>612</v>
      </c>
      <c r="AI1" s="145" t="s">
        <v>34</v>
      </c>
      <c r="AJ1" s="145" t="s">
        <v>613</v>
      </c>
    </row>
    <row r="2" spans="1:74">
      <c r="B2" s="27" t="s">
        <v>614</v>
      </c>
      <c r="C2" s="27"/>
      <c r="D2" s="27"/>
      <c r="E2" s="27"/>
      <c r="F2" s="27" t="s">
        <v>615</v>
      </c>
      <c r="G2" s="146">
        <v>1</v>
      </c>
      <c r="H2" s="146" t="s">
        <v>616</v>
      </c>
      <c r="I2" s="147">
        <f>COUNTIF(I$11:I$553,"&gt;0")/COUNTA($B$11:$B554)</f>
        <v>0.97790055248618779</v>
      </c>
      <c r="J2" s="147">
        <f>COUNTIF(J$11:J$553,"&gt;0")/COUNTA($B$11:$B554)</f>
        <v>0.98710865561694294</v>
      </c>
      <c r="K2" s="147">
        <f>COUNTIF(K$11:K$553,"&gt;0")/COUNTA($B$11:$B554)</f>
        <v>0.97790055248618779</v>
      </c>
      <c r="L2" s="147">
        <f>COUNTIF(L$11:L$553,"&gt;0")/COUNTA($B$11:$B554)</f>
        <v>0.98158379373848992</v>
      </c>
      <c r="M2" s="147">
        <f>COUNTIF(M$11:M$553,"&gt;0")/COUNTA($B$11:$B554)</f>
        <v>0.98158379373848992</v>
      </c>
      <c r="N2" s="147">
        <f>COUNTIF(N$11:N$553,"&gt;0")/COUNTA($B$11:$B554)</f>
        <v>0.98342541436464093</v>
      </c>
      <c r="O2" s="147">
        <f>COUNTIF(O$11:O$553,"&gt;0")/COUNTA($B$11:$B554)</f>
        <v>0.97974217311233891</v>
      </c>
      <c r="P2" s="147">
        <f>COUNTIF(P$11:P$553,"&gt;0")/COUNTA($B$11:$B554)</f>
        <v>0.97605893186003678</v>
      </c>
      <c r="Q2" s="147">
        <f>COUNTIF(Q$11:Q$553,"&gt;0")/COUNTA($B$11:$B554)</f>
        <v>0.97053406998158376</v>
      </c>
      <c r="R2" s="147">
        <f>COUNTIF(R$11:R$553,"&gt;0")/COUNTA($B$11:$B554)</f>
        <v>0.96869244935543275</v>
      </c>
      <c r="S2" s="147">
        <f>COUNTIF(S$11:S$553,"&gt;0")/COUNTA($B$11:$B554)</f>
        <v>0.96132596685082872</v>
      </c>
      <c r="T2" s="147">
        <f>COUNTIF(T$11:T$553,"&gt;0")/COUNTA($B$11:$B554)</f>
        <v>0.96132596685082872</v>
      </c>
      <c r="U2" s="147">
        <f>COUNTIF(U$11:U$553,"&gt;0")/COUNTA($B$11:$B554)</f>
        <v>0.93370165745856348</v>
      </c>
      <c r="V2" s="147">
        <f>COUNTIF(V$11:V$553,"&gt;0")/COUNTA($B$11:$B554)</f>
        <v>0.90976058931860038</v>
      </c>
      <c r="W2" s="147">
        <f>COUNTIF(W$11:W$553,"&gt;0")/COUNTA($B$11:$B554)</f>
        <v>0.89686924493554332</v>
      </c>
      <c r="X2" s="147">
        <f>COUNTIF(X$11:X$553,"&gt;0")/COUNTA($B$11:$B554)</f>
        <v>0.8729281767955801</v>
      </c>
      <c r="Y2" s="147">
        <f>COUNTIF(Y$11:Y$553,"&gt;0")/COUNTA($B$11:$B554)</f>
        <v>0.85451197053407002</v>
      </c>
      <c r="Z2" s="147">
        <f>COUNTIF(Z$11:Z$553,"&gt;0")/COUNTA($B$11:$B554)</f>
        <v>0.84346224677716386</v>
      </c>
      <c r="AA2" s="147">
        <f>COUNTIF(AA$11:AA$553,"&gt;0")/COUNTA($B$11:$B554)</f>
        <v>0.80294659300184157</v>
      </c>
      <c r="AB2" s="147">
        <f>COUNTIF(AB$11:AB$553,"&gt;0")/COUNTA($B$11:$B554)</f>
        <v>0.79742173112338854</v>
      </c>
      <c r="AC2" s="147">
        <f>COUNTIF(AC$11:AC$553,"&gt;0")/COUNTA($B$11:$B554)</f>
        <v>0.77900552486187846</v>
      </c>
      <c r="AD2" s="147">
        <f>COUNTIF(AD$11:AD$553,"&gt;0")/COUNTA($B$11:$B554)</f>
        <v>0.76058931860036827</v>
      </c>
      <c r="AE2" s="147">
        <f>COUNTIF(AE$11:AE$553,"&gt;0")/COUNTA($B$11:$B554)</f>
        <v>0.7440147329650092</v>
      </c>
      <c r="AF2" s="147">
        <f>COUNTIF(AF$11:AF$553,"&gt;0")/COUNTA($B$11:$B554)</f>
        <v>0.71639042357274396</v>
      </c>
      <c r="AG2" s="147">
        <f>COUNTIF(AG$11:AG$553,"&gt;0")/COUNTA($B$11:$B554)</f>
        <v>0.7016574585635359</v>
      </c>
      <c r="AH2" s="147">
        <f>COUNTIF(AH$11:AH$553,"&gt;0")/COUNTA($B$11:$B554)</f>
        <v>0.66850828729281764</v>
      </c>
      <c r="AI2" s="147">
        <f>COUNTIF(AI$11:AI$553,"&gt;0")/COUNTA($B$11:$B554)</f>
        <v>0.67587476979742178</v>
      </c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</row>
    <row r="3" spans="1:74">
      <c r="B3" t="s">
        <v>629</v>
      </c>
      <c r="G3" s="149">
        <v>10</v>
      </c>
      <c r="H3" s="149" t="s">
        <v>617</v>
      </c>
      <c r="I3" s="154">
        <f>COUNTIF(I$11:I$553,"&gt;9")/COUNTA($B$11:$B555)</f>
        <v>0.90607734806629836</v>
      </c>
      <c r="J3" s="154">
        <f>COUNTIF(J$11:J$553,"&gt;9")/COUNTA($B$11:$B555)</f>
        <v>0.94475138121546964</v>
      </c>
      <c r="K3" s="154">
        <f>COUNTIF(K$11:K$553,"&gt;9")/COUNTA($B$11:$B555)</f>
        <v>0.94843462246777166</v>
      </c>
      <c r="L3" s="154">
        <f>COUNTIF(L$11:L$553,"&gt;9")/COUNTA($B$11:$B555)</f>
        <v>0.96869244935543275</v>
      </c>
      <c r="M3" s="154">
        <f>COUNTIF(M$11:M$553,"&gt;9")/COUNTA($B$11:$B555)</f>
        <v>0.96869244935543275</v>
      </c>
      <c r="N3" s="154">
        <f>COUNTIF(N$11:N$553,"&gt;9")/COUNTA($B$11:$B555)</f>
        <v>0.96500920810313073</v>
      </c>
      <c r="O3" s="154">
        <f>COUNTIF(O$11:O$553,"&gt;9")/COUNTA($B$11:$B555)</f>
        <v>0.96316758747697973</v>
      </c>
      <c r="P3" s="154">
        <f>COUNTIF(P$11:P$553,"&gt;9")/COUNTA($B$11:$B555)</f>
        <v>0.95395948434622468</v>
      </c>
      <c r="Q3" s="154">
        <f>COUNTIF(Q$11:Q$553,"&gt;9")/COUNTA($B$11:$B555)</f>
        <v>0.94106813996316763</v>
      </c>
      <c r="R3" s="154">
        <f>COUNTIF(R$11:R$553,"&gt;9")/COUNTA($B$11:$B555)</f>
        <v>0.92265193370165743</v>
      </c>
      <c r="S3" s="154">
        <f>COUNTIF(S$11:S$553,"&gt;9")/COUNTA($B$11:$B555)</f>
        <v>0.9152854511970534</v>
      </c>
      <c r="T3" s="154">
        <f>COUNTIF(T$11:T$553,"&gt;9")/COUNTA($B$11:$B555)</f>
        <v>0.90791896869244937</v>
      </c>
      <c r="U3" s="154">
        <f>COUNTIF(U$11:U$553,"&gt;9")/COUNTA($B$11:$B555)</f>
        <v>0.88213627992633514</v>
      </c>
      <c r="V3" s="154">
        <f>COUNTIF(V$11:V$553,"&gt;9")/COUNTA($B$11:$B555)</f>
        <v>0.85451197053407002</v>
      </c>
      <c r="W3" s="154">
        <f>COUNTIF(W$11:W$553,"&gt;9")/COUNTA($B$11:$B555)</f>
        <v>0.82136279926335176</v>
      </c>
      <c r="X3" s="154">
        <f>COUNTIF(X$11:X$553,"&gt;9")/COUNTA($B$11:$B555)</f>
        <v>0.78637200736648249</v>
      </c>
      <c r="Y3" s="154">
        <f>COUNTIF(Y$11:Y$553,"&gt;9")/COUNTA($B$11:$B555)</f>
        <v>0.7661141804788214</v>
      </c>
      <c r="Z3" s="154">
        <f>COUNTIF(Z$11:Z$553,"&gt;9")/COUNTA($B$11:$B555)</f>
        <v>0.74217311233885819</v>
      </c>
      <c r="AA3" s="154">
        <f>COUNTIF(AA$11:AA$553,"&gt;9")/COUNTA($B$11:$B555)</f>
        <v>0.72375690607734811</v>
      </c>
      <c r="AB3" s="154">
        <f>COUNTIF(AB$11:AB$553,"&gt;9")/COUNTA($B$11:$B555)</f>
        <v>0.69797421731123388</v>
      </c>
      <c r="AC3" s="154">
        <f>COUNTIF(AC$11:AC$553,"&gt;9")/COUNTA($B$11:$B555)</f>
        <v>0.67034990791896865</v>
      </c>
      <c r="AD3" s="154">
        <f>COUNTIF(AD$11:AD$553,"&gt;9")/COUNTA($B$11:$B555)</f>
        <v>0.63904235727440151</v>
      </c>
      <c r="AE3" s="154">
        <f>COUNTIF(AE$11:AE$553,"&gt;9")/COUNTA($B$11:$B555)</f>
        <v>0.61510128913443829</v>
      </c>
      <c r="AF3" s="154">
        <f>COUNTIF(AF$11:AF$553,"&gt;9")/COUNTA($B$11:$B555)</f>
        <v>0.58931860036832417</v>
      </c>
      <c r="AG3" s="154">
        <f>COUNTIF(AG$11:AG$553,"&gt;9")/COUNTA($B$11:$B555)</f>
        <v>0.55064456721915289</v>
      </c>
      <c r="AH3" s="154">
        <f>COUNTIF(AH$11:AH$553,"&gt;9")/COUNTA($B$11:$B555)</f>
        <v>0.50276243093922657</v>
      </c>
      <c r="AI3" s="154">
        <f>COUNTIF(AI$11:AI$553,"&gt;9")/COUNTA($B$11:$B555)</f>
        <v>0.58195211786372003</v>
      </c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</row>
    <row r="4" spans="1:74">
      <c r="G4" s="149">
        <v>25</v>
      </c>
      <c r="H4" s="149" t="s">
        <v>618</v>
      </c>
      <c r="I4" s="154">
        <f>COUNTIF(I$11:I$553,"&gt;24")/COUNTA($B$11:$B556)</f>
        <v>0.83977900552486184</v>
      </c>
      <c r="J4" s="154">
        <f>COUNTIF(J$11:J$553,"&gt;24")/COUNTA($B$11:$B556)</f>
        <v>0.88581952117863716</v>
      </c>
      <c r="K4" s="154">
        <f>COUNTIF(K$11:K$553,"&gt;24")/COUNTA($B$11:$B556)</f>
        <v>0.91896869244935542</v>
      </c>
      <c r="L4" s="154">
        <f>COUNTIF(L$11:L$553,"&gt;24")/COUNTA($B$11:$B556)</f>
        <v>0.94843462246777166</v>
      </c>
      <c r="M4" s="154">
        <f>COUNTIF(M$11:M$553,"&gt;24")/COUNTA($B$11:$B556)</f>
        <v>0.95580110497237569</v>
      </c>
      <c r="N4" s="154">
        <f>COUNTIF(N$11:N$553,"&gt;24")/COUNTA($B$11:$B556)</f>
        <v>0.95211786372007368</v>
      </c>
      <c r="O4" s="154">
        <f>COUNTIF(O$11:O$553,"&gt;24")/COUNTA($B$11:$B556)</f>
        <v>0.95027624309392267</v>
      </c>
      <c r="P4" s="154">
        <f>COUNTIF(P$11:P$553,"&gt;24")/COUNTA($B$11:$B556)</f>
        <v>0.93370165745856348</v>
      </c>
      <c r="Q4" s="154">
        <f>COUNTIF(Q$11:Q$553,"&gt;24")/COUNTA($B$11:$B556)</f>
        <v>0.91896869244935542</v>
      </c>
      <c r="R4" s="154">
        <f>COUNTIF(R$11:R$553,"&gt;24")/COUNTA($B$11:$B556)</f>
        <v>0.90239410681399634</v>
      </c>
      <c r="S4" s="154">
        <f>COUNTIF(S$11:S$553,"&gt;24")/COUNTA($B$11:$B556)</f>
        <v>0.88397790055248615</v>
      </c>
      <c r="T4" s="154">
        <f>COUNTIF(T$11:T$553,"&gt;24")/COUNTA($B$11:$B556)</f>
        <v>0.88397790055248615</v>
      </c>
      <c r="U4" s="154">
        <f>COUNTIF(U$11:U$553,"&gt;24")/COUNTA($B$11:$B556)</f>
        <v>0.850828729281768</v>
      </c>
      <c r="V4" s="154">
        <f>COUNTIF(V$11:V$553,"&gt;24")/COUNTA($B$11:$B556)</f>
        <v>0.81583793738489874</v>
      </c>
      <c r="W4" s="154">
        <f>COUNTIF(W$11:W$553,"&gt;24")/COUNTA($B$11:$B556)</f>
        <v>0.77348066298342544</v>
      </c>
      <c r="X4" s="154">
        <f>COUNTIF(X$11:X$553,"&gt;24")/COUNTA($B$11:$B556)</f>
        <v>0.73848987108655617</v>
      </c>
      <c r="Y4" s="154">
        <f>COUNTIF(Y$11:Y$553,"&gt;24")/COUNTA($B$11:$B556)</f>
        <v>0.71823204419889508</v>
      </c>
      <c r="Z4" s="154">
        <f>COUNTIF(Z$11:Z$553,"&gt;24")/COUNTA($B$11:$B556)</f>
        <v>0.69429097605893186</v>
      </c>
      <c r="AA4" s="154">
        <f>COUNTIF(AA$11:AA$553,"&gt;24")/COUNTA($B$11:$B556)</f>
        <v>0.65193370165745856</v>
      </c>
      <c r="AB4" s="154">
        <f>COUNTIF(AB$11:AB$553,"&gt;24")/COUNTA($B$11:$B556)</f>
        <v>0.61510128913443829</v>
      </c>
      <c r="AC4" s="154">
        <f>COUNTIF(AC$11:AC$553,"&gt;24")/COUNTA($B$11:$B556)</f>
        <v>0.57642725598526701</v>
      </c>
      <c r="AD4" s="154">
        <f>COUNTIF(AD$11:AD$553,"&gt;24")/COUNTA($B$11:$B556)</f>
        <v>0.5524861878453039</v>
      </c>
      <c r="AE4" s="154">
        <f>COUNTIF(AE$11:AE$553,"&gt;24")/COUNTA($B$11:$B556)</f>
        <v>0.50276243093922657</v>
      </c>
      <c r="AF4" s="154">
        <f>COUNTIF(AF$11:AF$553,"&gt;24")/COUNTA($B$11:$B556)</f>
        <v>0.47329650092081033</v>
      </c>
      <c r="AG4" s="154">
        <f>COUNTIF(AG$11:AG$553,"&gt;24")/COUNTA($B$11:$B556)</f>
        <v>0.41988950276243092</v>
      </c>
      <c r="AH4" s="154">
        <f>COUNTIF(AH$11:AH$553,"&gt;24")/COUNTA($B$11:$B556)</f>
        <v>0.38858195211786373</v>
      </c>
      <c r="AI4" s="154">
        <f>COUNTIF(AI$11:AI$553,"&gt;24")/COUNTA($B$11:$B556)</f>
        <v>0.52302025782688766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</row>
    <row r="5" spans="1:74">
      <c r="G5" s="149">
        <v>50</v>
      </c>
      <c r="H5" s="149" t="s">
        <v>619</v>
      </c>
      <c r="I5" s="154">
        <f>COUNTIF(I$11:I$553,"&gt;49")/COUNTA($B$11:$B557)</f>
        <v>0.73664825046040516</v>
      </c>
      <c r="J5" s="154">
        <f>COUNTIF(J$11:J$553,"&gt;49")/COUNTA($B$11:$B557)</f>
        <v>0.82320441988950277</v>
      </c>
      <c r="K5" s="154">
        <f>COUNTIF(K$11:K$553,"&gt;49")/COUNTA($B$11:$B557)</f>
        <v>0.85819521178637204</v>
      </c>
      <c r="L5" s="154">
        <f>COUNTIF(L$11:L$553,"&gt;49")/COUNTA($B$11:$B557)</f>
        <v>0.93370165745856348</v>
      </c>
      <c r="M5" s="154">
        <f>COUNTIF(M$11:M$553,"&gt;49")/COUNTA($B$11:$B557)</f>
        <v>0.93738489871086561</v>
      </c>
      <c r="N5" s="154">
        <f>COUNTIF(N$11:N$553,"&gt;49")/COUNTA($B$11:$B557)</f>
        <v>0.93370165745856348</v>
      </c>
      <c r="O5" s="154">
        <f>COUNTIF(O$11:O$553,"&gt;49")/COUNTA($B$11:$B557)</f>
        <v>0.92817679558011046</v>
      </c>
      <c r="P5" s="154">
        <f>COUNTIF(P$11:P$553,"&gt;49")/COUNTA($B$11:$B557)</f>
        <v>0.90791896869244937</v>
      </c>
      <c r="Q5" s="154">
        <f>COUNTIF(Q$11:Q$553,"&gt;49")/COUNTA($B$11:$B557)</f>
        <v>0.88950276243093918</v>
      </c>
      <c r="R5" s="154">
        <f>COUNTIF(R$11:R$553,"&gt;49")/COUNTA($B$11:$B557)</f>
        <v>0.8729281767955801</v>
      </c>
      <c r="S5" s="154">
        <f>COUNTIF(S$11:S$553,"&gt;49")/COUNTA($B$11:$B557)</f>
        <v>0.85819521178637204</v>
      </c>
      <c r="T5" s="154">
        <f>COUNTIF(T$11:T$553,"&gt;49")/COUNTA($B$11:$B557)</f>
        <v>0.86187845303867405</v>
      </c>
      <c r="U5" s="154">
        <f>COUNTIF(U$11:U$553,"&gt;49")/COUNTA($B$11:$B557)</f>
        <v>0.8084714548802947</v>
      </c>
      <c r="V5" s="154">
        <f>COUNTIF(V$11:V$553,"&gt;49")/COUNTA($B$11:$B557)</f>
        <v>0.7642725598526704</v>
      </c>
      <c r="W5" s="154">
        <f>COUNTIF(W$11:W$553,"&gt;49")/COUNTA($B$11:$B557)</f>
        <v>0.72744014732965012</v>
      </c>
      <c r="X5" s="154">
        <f>COUNTIF(X$11:X$553,"&gt;49")/COUNTA($B$11:$B557)</f>
        <v>0.68876611418047884</v>
      </c>
      <c r="Y5" s="154">
        <f>COUNTIF(Y$11:Y$553,"&gt;49")/COUNTA($B$11:$B557)</f>
        <v>0.63535911602209949</v>
      </c>
      <c r="Z5" s="154">
        <f>COUNTIF(Z$11:Z$553,"&gt;49")/COUNTA($B$11:$B557)</f>
        <v>0.60589318600368325</v>
      </c>
      <c r="AA5" s="154">
        <f>COUNTIF(AA$11:AA$553,"&gt;49")/COUNTA($B$11:$B557)</f>
        <v>0.55801104972375692</v>
      </c>
      <c r="AB5" s="154">
        <f>COUNTIF(AB$11:AB$553,"&gt;49")/COUNTA($B$11:$B557)</f>
        <v>0.5322283609576427</v>
      </c>
      <c r="AC5" s="154">
        <f>COUNTIF(AC$11:AC$553,"&gt;49")/COUNTA($B$11:$B557)</f>
        <v>0.48618784530386738</v>
      </c>
      <c r="AD5" s="154">
        <f>COUNTIF(AD$11:AD$553,"&gt;49")/COUNTA($B$11:$B557)</f>
        <v>0.44567219152854515</v>
      </c>
      <c r="AE5" s="154">
        <f>COUNTIF(AE$11:AE$553,"&gt;49")/COUNTA($B$11:$B557)</f>
        <v>0.39410681399631675</v>
      </c>
      <c r="AF5" s="154">
        <f>COUNTIF(AF$11:AF$553,"&gt;49")/COUNTA($B$11:$B557)</f>
        <v>0.36832412523020258</v>
      </c>
      <c r="AG5" s="154">
        <f>COUNTIF(AG$11:AG$553,"&gt;49")/COUNTA($B$11:$B557)</f>
        <v>0.31675874769797424</v>
      </c>
      <c r="AH5" s="154">
        <f>COUNTIF(AH$11:AH$553,"&gt;49")/COUNTA($B$11:$B557)</f>
        <v>0.27992633517495397</v>
      </c>
      <c r="AI5" s="154">
        <f>COUNTIF(AI$11:AI$553,"&gt;49")/COUNTA($B$11:$B557)</f>
        <v>0.45488029465930019</v>
      </c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</row>
    <row r="6" spans="1:74">
      <c r="G6" s="149">
        <v>100</v>
      </c>
      <c r="H6" s="149" t="s">
        <v>620</v>
      </c>
      <c r="I6" s="154">
        <f>COUNTIF(I$11:I$553,"&gt;99")/COUNTA($B$11:$B558)</f>
        <v>0.59668508287292821</v>
      </c>
      <c r="J6" s="154">
        <f>COUNTIF(J$11:J$553,"&gt;99")/COUNTA($B$11:$B558)</f>
        <v>0.70902394106813993</v>
      </c>
      <c r="K6" s="154">
        <f>COUNTIF(K$11:K$553,"&gt;99")/COUNTA($B$11:$B558)</f>
        <v>0.75874769797421726</v>
      </c>
      <c r="L6" s="154">
        <f>COUNTIF(L$11:L$553,"&gt;99")/COUNTA($B$11:$B558)</f>
        <v>0.89502762430939231</v>
      </c>
      <c r="M6" s="154">
        <f>COUNTIF(M$11:M$553,"&gt;99")/COUNTA($B$11:$B558)</f>
        <v>0.90239410681399634</v>
      </c>
      <c r="N6" s="154">
        <f>COUNTIF(N$11:N$553,"&gt;99")/COUNTA($B$11:$B558)</f>
        <v>0.8931860036832413</v>
      </c>
      <c r="O6" s="154">
        <f>COUNTIF(O$11:O$553,"&gt;99")/COUNTA($B$11:$B558)</f>
        <v>0.88766114180478817</v>
      </c>
      <c r="P6" s="154">
        <f>COUNTIF(P$11:P$553,"&gt;99")/COUNTA($B$11:$B558)</f>
        <v>0.88029465930018413</v>
      </c>
      <c r="Q6" s="154">
        <f>COUNTIF(Q$11:Q$553,"&gt;99")/COUNTA($B$11:$B558)</f>
        <v>0.85267034990791901</v>
      </c>
      <c r="R6" s="154">
        <f>COUNTIF(R$11:R$553,"&gt;99")/COUNTA($B$11:$B558)</f>
        <v>0.81583793738489874</v>
      </c>
      <c r="S6" s="154">
        <f>COUNTIF(S$11:S$553,"&gt;99")/COUNTA($B$11:$B558)</f>
        <v>0.78637200736648249</v>
      </c>
      <c r="T6" s="154">
        <f>COUNTIF(T$11:T$553,"&gt;99")/COUNTA($B$11:$B558)</f>
        <v>0.81399631675874773</v>
      </c>
      <c r="U6" s="154">
        <f>COUNTIF(U$11:U$553,"&gt;99")/COUNTA($B$11:$B558)</f>
        <v>0.7642725598526704</v>
      </c>
      <c r="V6" s="154">
        <f>COUNTIF(V$11:V$553,"&gt;99")/COUNTA($B$11:$B558)</f>
        <v>0.69981583793738489</v>
      </c>
      <c r="W6" s="154">
        <f>COUNTIF(W$11:W$553,"&gt;99")/COUNTA($B$11:$B558)</f>
        <v>0.64456721915285453</v>
      </c>
      <c r="X6" s="154">
        <f>COUNTIF(X$11:X$553,"&gt;99")/COUNTA($B$11:$B558)</f>
        <v>0.58195211786372003</v>
      </c>
      <c r="Y6" s="154">
        <f>COUNTIF(Y$11:Y$553,"&gt;99")/COUNTA($B$11:$B558)</f>
        <v>0.54143646408839774</v>
      </c>
      <c r="Z6" s="154">
        <f>COUNTIF(Z$11:Z$553,"&gt;99")/COUNTA($B$11:$B558)</f>
        <v>0.47697974217311234</v>
      </c>
      <c r="AA6" s="154">
        <f>COUNTIF(AA$11:AA$553,"&gt;99")/COUNTA($B$11:$B558)</f>
        <v>0.43462246777163904</v>
      </c>
      <c r="AB6" s="154">
        <f>COUNTIF(AB$11:AB$553,"&gt;99")/COUNTA($B$11:$B558)</f>
        <v>0.38489871086556171</v>
      </c>
      <c r="AC6" s="154">
        <f>COUNTIF(AC$11:AC$553,"&gt;99")/COUNTA($B$11:$B558)</f>
        <v>0.34254143646408841</v>
      </c>
      <c r="AD6" s="154">
        <f>COUNTIF(AD$11:AD$553,"&gt;99")/COUNTA($B$11:$B558)</f>
        <v>0.2965009208103131</v>
      </c>
      <c r="AE6" s="154">
        <f>COUNTIF(AE$11:AE$553,"&gt;99")/COUNTA($B$11:$B558)</f>
        <v>0.26151012891344383</v>
      </c>
      <c r="AF6" s="154">
        <f>COUNTIF(AF$11:AF$553,"&gt;99")/COUNTA($B$11:$B558)</f>
        <v>0.24677716390423574</v>
      </c>
      <c r="AG6" s="154">
        <f>COUNTIF(AG$11:AG$553,"&gt;99")/COUNTA($B$11:$B558)</f>
        <v>0.22467771639042358</v>
      </c>
      <c r="AH6" s="154">
        <f>COUNTIF(AH$11:AH$553,"&gt;99")/COUNTA($B$11:$B558)</f>
        <v>0.20626151012891344</v>
      </c>
      <c r="AI6" s="154">
        <f>COUNTIF(AI$11:AI$553,"&gt;99")/COUNTA($B$11:$B558)</f>
        <v>0.39042357274401474</v>
      </c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</row>
    <row r="7" spans="1:74">
      <c r="B7" s="141"/>
      <c r="C7" s="141"/>
      <c r="D7" s="141"/>
      <c r="E7" s="141"/>
      <c r="F7" s="141"/>
      <c r="G7" s="150">
        <v>250</v>
      </c>
      <c r="H7" s="150" t="s">
        <v>621</v>
      </c>
      <c r="I7" s="151">
        <f>COUNTIF(I$11:I$553,"&gt;249")/COUNTA($B$11:$B559)</f>
        <v>0.40331491712707185</v>
      </c>
      <c r="J7" s="151">
        <f>COUNTIF(J$11:J$553,"&gt;249")/COUNTA($B$11:$B559)</f>
        <v>0.50460405156537758</v>
      </c>
      <c r="K7" s="151">
        <f>COUNTIF(K$11:K$553,"&gt;249")/COUNTA($B$11:$B559)</f>
        <v>0.54511970534069987</v>
      </c>
      <c r="L7" s="151">
        <f>COUNTIF(L$11:L$553,"&gt;249")/COUNTA($B$11:$B559)</f>
        <v>0.7661141804788214</v>
      </c>
      <c r="M7" s="151">
        <f>COUNTIF(M$11:M$553,"&gt;249")/COUNTA($B$11:$B559)</f>
        <v>0.7882136279926335</v>
      </c>
      <c r="N7" s="151">
        <f>COUNTIF(N$11:N$553,"&gt;249")/COUNTA($B$11:$B559)</f>
        <v>0.79005524861878451</v>
      </c>
      <c r="O7" s="151">
        <f>COUNTIF(O$11:O$553,"&gt;249")/COUNTA($B$11:$B559)</f>
        <v>0.78453038674033149</v>
      </c>
      <c r="P7" s="151">
        <f>COUNTIF(P$11:P$553,"&gt;249")/COUNTA($B$11:$B559)</f>
        <v>0.75322283609576424</v>
      </c>
      <c r="Q7" s="151">
        <f>COUNTIF(Q$11:Q$553,"&gt;249")/COUNTA($B$11:$B559)</f>
        <v>0.72744014732965012</v>
      </c>
      <c r="R7" s="151">
        <f>COUNTIF(R$11:R$553,"&gt;249")/COUNTA($B$11:$B559)</f>
        <v>0.66666666666666663</v>
      </c>
      <c r="S7" s="151">
        <f>COUNTIF(S$11:S$553,"&gt;249")/COUNTA($B$11:$B559)</f>
        <v>0.61878453038674031</v>
      </c>
      <c r="T7" s="151">
        <f>COUNTIF(T$11:T$553,"&gt;249")/COUNTA($B$11:$B559)</f>
        <v>0.71270718232044195</v>
      </c>
      <c r="U7" s="151">
        <f>COUNTIF(U$11:U$553,"&gt;249")/COUNTA($B$11:$B559)</f>
        <v>0.61141804788213627</v>
      </c>
      <c r="V7" s="151">
        <f>COUNTIF(V$11:V$553,"&gt;249")/COUNTA($B$11:$B559)</f>
        <v>0.52854511970534068</v>
      </c>
      <c r="W7" s="151">
        <f>COUNTIF(W$11:W$553,"&gt;249")/COUNTA($B$11:$B559)</f>
        <v>0.4585635359116022</v>
      </c>
      <c r="X7" s="151">
        <f>COUNTIF(X$11:X$553,"&gt;249")/COUNTA($B$11:$B559)</f>
        <v>0.37937384898710863</v>
      </c>
      <c r="Y7" s="151">
        <f>COUNTIF(Y$11:Y$553,"&gt;249")/COUNTA($B$11:$B559)</f>
        <v>0.30386740331491713</v>
      </c>
      <c r="Z7" s="151">
        <f>COUNTIF(Z$11:Z$553,"&gt;249")/COUNTA($B$11:$B559)</f>
        <v>0.25230202578268879</v>
      </c>
      <c r="AA7" s="151">
        <f>COUNTIF(AA$11:AA$553,"&gt;249")/COUNTA($B$11:$B559)</f>
        <v>0.21178637200736647</v>
      </c>
      <c r="AB7" s="151">
        <f>COUNTIF(AB$11:AB$553,"&gt;249")/COUNTA($B$11:$B559)</f>
        <v>0.18968692449355432</v>
      </c>
      <c r="AC7" s="151">
        <f>COUNTIF(AC$11:AC$553,"&gt;249")/COUNTA($B$11:$B559)</f>
        <v>0.16022099447513813</v>
      </c>
      <c r="AD7" s="151">
        <f>COUNTIF(AD$11:AD$553,"&gt;249")/COUNTA($B$11:$B559)</f>
        <v>0.14548802946593001</v>
      </c>
      <c r="AE7" s="151">
        <f>COUNTIF(AE$11:AE$553,"&gt;249")/COUNTA($B$11:$B559)</f>
        <v>0.11786372007366483</v>
      </c>
      <c r="AF7" s="151">
        <f>COUNTIF(AF$11:AF$553,"&gt;249")/COUNTA($B$11:$B559)</f>
        <v>0.10497237569060773</v>
      </c>
      <c r="AG7" s="151">
        <f>COUNTIF(AG$11:AG$553,"&gt;249")/COUNTA($B$11:$B559)</f>
        <v>9.2081031307550645E-2</v>
      </c>
      <c r="AH7" s="151">
        <f>COUNTIF(AH$11:AH$553,"&gt;249")/COUNTA($B$11:$B559)</f>
        <v>9.3922651933701654E-2</v>
      </c>
      <c r="AI7" s="151">
        <f>COUNTIF(AI$11:AI$553,"&gt;249")/COUNTA($B$11:$B559)</f>
        <v>0.30386740331491713</v>
      </c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</row>
    <row r="8" spans="1:74">
      <c r="H8" t="s">
        <v>622</v>
      </c>
      <c r="I8" s="152">
        <f>MAX(I11:I559)</f>
        <v>20770</v>
      </c>
      <c r="J8" s="152">
        <f t="shared" ref="J8:AJ8" si="0">MAX(J11:J559)</f>
        <v>9639</v>
      </c>
      <c r="K8" s="152">
        <f t="shared" si="0"/>
        <v>20371</v>
      </c>
      <c r="L8" s="152">
        <f t="shared" si="0"/>
        <v>9166</v>
      </c>
      <c r="M8" s="152">
        <f t="shared" si="0"/>
        <v>7277</v>
      </c>
      <c r="N8" s="152">
        <f t="shared" si="0"/>
        <v>6941</v>
      </c>
      <c r="O8" s="152">
        <f t="shared" si="0"/>
        <v>30557</v>
      </c>
      <c r="P8" s="152">
        <f t="shared" si="0"/>
        <v>6770</v>
      </c>
      <c r="Q8" s="152">
        <f t="shared" si="0"/>
        <v>6185</v>
      </c>
      <c r="R8" s="152">
        <f t="shared" si="0"/>
        <v>15355</v>
      </c>
      <c r="S8" s="152">
        <f t="shared" si="0"/>
        <v>3986</v>
      </c>
      <c r="T8" s="152">
        <f t="shared" si="0"/>
        <v>8679</v>
      </c>
      <c r="U8" s="152">
        <f t="shared" si="0"/>
        <v>11461</v>
      </c>
      <c r="V8" s="152">
        <f t="shared" si="0"/>
        <v>8004</v>
      </c>
      <c r="W8" s="152">
        <f t="shared" si="0"/>
        <v>8149</v>
      </c>
      <c r="X8" s="152">
        <f t="shared" si="0"/>
        <v>4873</v>
      </c>
      <c r="Y8" s="152">
        <f t="shared" si="0"/>
        <v>12702</v>
      </c>
      <c r="Z8" s="152">
        <f t="shared" si="0"/>
        <v>11531</v>
      </c>
      <c r="AA8" s="152">
        <f t="shared" si="0"/>
        <v>22475</v>
      </c>
      <c r="AB8" s="152">
        <f t="shared" si="0"/>
        <v>6585</v>
      </c>
      <c r="AC8" s="152">
        <f t="shared" si="0"/>
        <v>9488</v>
      </c>
      <c r="AD8" s="152">
        <f t="shared" si="0"/>
        <v>13973</v>
      </c>
      <c r="AE8" s="152">
        <f t="shared" si="0"/>
        <v>9407</v>
      </c>
      <c r="AF8" s="152">
        <f t="shared" si="0"/>
        <v>12560</v>
      </c>
      <c r="AG8" s="152">
        <f t="shared" si="0"/>
        <v>11379</v>
      </c>
      <c r="AH8" s="152">
        <f t="shared" si="0"/>
        <v>3368</v>
      </c>
      <c r="AI8" s="152">
        <f t="shared" si="0"/>
        <v>24141</v>
      </c>
      <c r="AJ8" s="152">
        <f t="shared" si="0"/>
        <v>150606</v>
      </c>
    </row>
    <row r="9" spans="1:74">
      <c r="H9" t="s">
        <v>24</v>
      </c>
      <c r="I9" s="152">
        <f>SUM(I11:I559)</f>
        <v>213908</v>
      </c>
      <c r="J9" s="152">
        <f t="shared" ref="J9:AJ9" si="1">SUM(J11:J559)</f>
        <v>255600</v>
      </c>
      <c r="K9" s="152">
        <f t="shared" si="1"/>
        <v>295007</v>
      </c>
      <c r="L9" s="152">
        <f t="shared" si="1"/>
        <v>568824</v>
      </c>
      <c r="M9" s="152">
        <f t="shared" si="1"/>
        <v>551039</v>
      </c>
      <c r="N9" s="152">
        <f t="shared" si="1"/>
        <v>510666</v>
      </c>
      <c r="O9" s="152">
        <f t="shared" si="1"/>
        <v>499730</v>
      </c>
      <c r="P9" s="152">
        <f t="shared" si="1"/>
        <v>397971</v>
      </c>
      <c r="Q9" s="152">
        <f t="shared" si="1"/>
        <v>345169</v>
      </c>
      <c r="R9" s="152">
        <f t="shared" si="1"/>
        <v>306490</v>
      </c>
      <c r="S9" s="152">
        <f t="shared" si="1"/>
        <v>248908</v>
      </c>
      <c r="T9" s="152">
        <f t="shared" si="1"/>
        <v>413158</v>
      </c>
      <c r="U9" s="152">
        <f t="shared" si="1"/>
        <v>302171</v>
      </c>
      <c r="V9" s="152">
        <f t="shared" si="1"/>
        <v>233363</v>
      </c>
      <c r="W9" s="152">
        <f t="shared" si="1"/>
        <v>174418</v>
      </c>
      <c r="X9" s="152">
        <f t="shared" si="1"/>
        <v>144473</v>
      </c>
      <c r="Y9" s="152">
        <f t="shared" si="1"/>
        <v>135709</v>
      </c>
      <c r="Z9" s="152">
        <f t="shared" si="1"/>
        <v>110570</v>
      </c>
      <c r="AA9" s="152">
        <f t="shared" si="1"/>
        <v>125258</v>
      </c>
      <c r="AB9" s="152">
        <f t="shared" si="1"/>
        <v>90663</v>
      </c>
      <c r="AC9" s="152">
        <f t="shared" si="1"/>
        <v>74456</v>
      </c>
      <c r="AD9" s="152">
        <f t="shared" si="1"/>
        <v>72161</v>
      </c>
      <c r="AE9" s="152">
        <f t="shared" si="1"/>
        <v>62826</v>
      </c>
      <c r="AF9" s="152">
        <f t="shared" si="1"/>
        <v>68340</v>
      </c>
      <c r="AG9" s="152">
        <f t="shared" si="1"/>
        <v>60922</v>
      </c>
      <c r="AH9" s="152">
        <f t="shared" si="1"/>
        <v>42210</v>
      </c>
      <c r="AI9" s="152">
        <f t="shared" si="1"/>
        <v>318341</v>
      </c>
      <c r="AJ9" s="152">
        <f t="shared" si="1"/>
        <v>6622351</v>
      </c>
    </row>
    <row r="10" spans="1:74">
      <c r="B10" t="s">
        <v>624</v>
      </c>
      <c r="C10" t="s">
        <v>626</v>
      </c>
      <c r="D10" t="s">
        <v>627</v>
      </c>
      <c r="E10" t="s">
        <v>625</v>
      </c>
      <c r="F10" t="s">
        <v>623</v>
      </c>
      <c r="G10" t="s">
        <v>628</v>
      </c>
      <c r="AI10" s="153"/>
      <c r="AJ10" s="153"/>
    </row>
    <row r="11" spans="1:74">
      <c r="B11" t="s">
        <v>19</v>
      </c>
      <c r="C11">
        <v>11543530</v>
      </c>
      <c r="D11">
        <v>7292780</v>
      </c>
      <c r="E11">
        <v>7240630</v>
      </c>
      <c r="F11">
        <v>10472920</v>
      </c>
      <c r="G11">
        <v>10311430</v>
      </c>
      <c r="H11">
        <v>80</v>
      </c>
      <c r="I11">
        <v>17</v>
      </c>
      <c r="J11">
        <v>40</v>
      </c>
      <c r="K11">
        <v>41</v>
      </c>
      <c r="L11">
        <v>141</v>
      </c>
      <c r="M11">
        <v>155</v>
      </c>
      <c r="N11">
        <v>249</v>
      </c>
      <c r="O11">
        <v>243</v>
      </c>
      <c r="P11">
        <v>298</v>
      </c>
      <c r="Q11">
        <v>331</v>
      </c>
      <c r="R11">
        <v>384</v>
      </c>
      <c r="S11">
        <v>380</v>
      </c>
      <c r="T11">
        <v>846</v>
      </c>
      <c r="U11">
        <v>786</v>
      </c>
      <c r="V11">
        <v>764</v>
      </c>
      <c r="W11">
        <v>693</v>
      </c>
      <c r="X11">
        <v>556</v>
      </c>
      <c r="Y11">
        <v>488</v>
      </c>
      <c r="Z11">
        <v>364</v>
      </c>
      <c r="AA11">
        <v>333</v>
      </c>
      <c r="AB11">
        <v>280</v>
      </c>
      <c r="AC11">
        <v>207</v>
      </c>
      <c r="AD11">
        <v>143</v>
      </c>
      <c r="AE11">
        <v>123</v>
      </c>
      <c r="AF11">
        <v>64</v>
      </c>
      <c r="AG11">
        <v>80</v>
      </c>
      <c r="AH11">
        <v>53</v>
      </c>
      <c r="AI11">
        <v>2817</v>
      </c>
      <c r="AJ11">
        <v>10876</v>
      </c>
    </row>
    <row r="12" spans="1:74">
      <c r="B12" t="s">
        <v>28</v>
      </c>
      <c r="C12">
        <v>7899140</v>
      </c>
      <c r="D12">
        <v>6784260</v>
      </c>
      <c r="E12">
        <v>3273340</v>
      </c>
      <c r="F12">
        <v>4793660</v>
      </c>
      <c r="G12">
        <v>4521810</v>
      </c>
      <c r="H12">
        <v>80</v>
      </c>
      <c r="I12">
        <v>112</v>
      </c>
      <c r="J12">
        <v>127</v>
      </c>
      <c r="K12">
        <v>117</v>
      </c>
      <c r="L12">
        <v>199</v>
      </c>
      <c r="M12">
        <v>250</v>
      </c>
      <c r="N12">
        <v>222</v>
      </c>
      <c r="O12">
        <v>235</v>
      </c>
      <c r="P12">
        <v>228</v>
      </c>
      <c r="Q12">
        <v>210</v>
      </c>
      <c r="R12">
        <v>206</v>
      </c>
      <c r="S12">
        <v>160</v>
      </c>
      <c r="T12">
        <v>272</v>
      </c>
      <c r="U12">
        <v>206</v>
      </c>
      <c r="V12">
        <v>193</v>
      </c>
      <c r="W12">
        <v>157</v>
      </c>
      <c r="X12">
        <v>141</v>
      </c>
      <c r="Y12">
        <v>107</v>
      </c>
      <c r="Z12">
        <v>82</v>
      </c>
      <c r="AA12">
        <v>79</v>
      </c>
      <c r="AB12">
        <v>64</v>
      </c>
      <c r="AC12">
        <v>49</v>
      </c>
      <c r="AD12">
        <v>46</v>
      </c>
      <c r="AE12">
        <v>49</v>
      </c>
      <c r="AF12">
        <v>44</v>
      </c>
      <c r="AG12">
        <v>30</v>
      </c>
      <c r="AH12">
        <v>36</v>
      </c>
      <c r="AI12">
        <v>442</v>
      </c>
      <c r="AJ12">
        <v>4063</v>
      </c>
    </row>
    <row r="13" spans="1:74">
      <c r="B13" t="s">
        <v>33</v>
      </c>
      <c r="C13">
        <v>11509990</v>
      </c>
      <c r="D13">
        <v>6068850</v>
      </c>
      <c r="E13">
        <v>8733170</v>
      </c>
      <c r="F13">
        <v>9007600</v>
      </c>
      <c r="G13">
        <v>8227650</v>
      </c>
      <c r="H13">
        <v>80</v>
      </c>
      <c r="I13">
        <v>129</v>
      </c>
      <c r="J13">
        <v>178</v>
      </c>
      <c r="K13">
        <v>281</v>
      </c>
      <c r="L13">
        <v>705</v>
      </c>
      <c r="M13">
        <v>841</v>
      </c>
      <c r="N13">
        <v>991</v>
      </c>
      <c r="O13">
        <v>1068</v>
      </c>
      <c r="P13">
        <v>1098</v>
      </c>
      <c r="Q13">
        <v>1195</v>
      </c>
      <c r="R13">
        <v>1115</v>
      </c>
      <c r="S13">
        <v>1176</v>
      </c>
      <c r="T13">
        <v>2191</v>
      </c>
      <c r="U13">
        <v>1949</v>
      </c>
      <c r="V13">
        <v>1664</v>
      </c>
      <c r="W13">
        <v>1310</v>
      </c>
      <c r="X13">
        <v>1136</v>
      </c>
      <c r="Y13">
        <v>1022</v>
      </c>
      <c r="Z13">
        <v>947</v>
      </c>
      <c r="AA13">
        <v>868</v>
      </c>
      <c r="AB13">
        <v>886</v>
      </c>
      <c r="AC13">
        <v>921</v>
      </c>
      <c r="AD13">
        <v>968</v>
      </c>
      <c r="AE13">
        <v>948</v>
      </c>
      <c r="AF13">
        <v>903</v>
      </c>
      <c r="AG13">
        <v>905</v>
      </c>
      <c r="AH13">
        <v>867</v>
      </c>
      <c r="AI13">
        <v>16857</v>
      </c>
      <c r="AJ13">
        <v>43119</v>
      </c>
    </row>
    <row r="14" spans="1:74">
      <c r="B14" t="s">
        <v>37</v>
      </c>
      <c r="C14">
        <v>5300650</v>
      </c>
      <c r="D14">
        <v>3692900</v>
      </c>
      <c r="E14">
        <v>4995960</v>
      </c>
      <c r="F14">
        <v>3444010</v>
      </c>
      <c r="G14">
        <v>4729240</v>
      </c>
      <c r="H14">
        <v>80</v>
      </c>
      <c r="I14">
        <v>50</v>
      </c>
      <c r="J14">
        <v>87</v>
      </c>
      <c r="K14">
        <v>125</v>
      </c>
      <c r="L14">
        <v>348</v>
      </c>
      <c r="M14">
        <v>440</v>
      </c>
      <c r="N14">
        <v>491</v>
      </c>
      <c r="O14">
        <v>444</v>
      </c>
      <c r="P14">
        <v>485</v>
      </c>
      <c r="Q14">
        <v>518</v>
      </c>
      <c r="R14">
        <v>475</v>
      </c>
      <c r="S14">
        <v>469</v>
      </c>
      <c r="T14">
        <v>900</v>
      </c>
      <c r="U14">
        <v>853</v>
      </c>
      <c r="V14">
        <v>884</v>
      </c>
      <c r="W14">
        <v>847</v>
      </c>
      <c r="X14">
        <v>883</v>
      </c>
      <c r="Y14">
        <v>795</v>
      </c>
      <c r="Z14">
        <v>874</v>
      </c>
      <c r="AA14">
        <v>859</v>
      </c>
      <c r="AB14">
        <v>840</v>
      </c>
      <c r="AC14">
        <v>819</v>
      </c>
      <c r="AD14">
        <v>805</v>
      </c>
      <c r="AE14">
        <v>687</v>
      </c>
      <c r="AF14">
        <v>704</v>
      </c>
      <c r="AG14">
        <v>579</v>
      </c>
      <c r="AH14">
        <v>541</v>
      </c>
      <c r="AI14">
        <v>4886</v>
      </c>
      <c r="AJ14">
        <v>20688</v>
      </c>
    </row>
    <row r="15" spans="1:74">
      <c r="B15" t="s">
        <v>42</v>
      </c>
      <c r="C15">
        <v>0</v>
      </c>
      <c r="D15">
        <v>0</v>
      </c>
      <c r="E15">
        <v>0</v>
      </c>
      <c r="F15">
        <v>0</v>
      </c>
      <c r="G15">
        <v>0</v>
      </c>
      <c r="H15">
        <v>80</v>
      </c>
      <c r="I15">
        <v>101</v>
      </c>
      <c r="J15">
        <v>145</v>
      </c>
      <c r="K15">
        <v>182</v>
      </c>
      <c r="L15">
        <v>458</v>
      </c>
      <c r="M15">
        <v>564</v>
      </c>
      <c r="N15">
        <v>671</v>
      </c>
      <c r="O15">
        <v>772</v>
      </c>
      <c r="P15">
        <v>802</v>
      </c>
      <c r="Q15">
        <v>880</v>
      </c>
      <c r="R15">
        <v>900</v>
      </c>
      <c r="S15">
        <v>918</v>
      </c>
      <c r="T15">
        <v>1739</v>
      </c>
      <c r="U15">
        <v>1482</v>
      </c>
      <c r="V15">
        <v>1107</v>
      </c>
      <c r="W15">
        <v>853</v>
      </c>
      <c r="X15">
        <v>734</v>
      </c>
      <c r="Y15">
        <v>537</v>
      </c>
      <c r="Z15">
        <v>434</v>
      </c>
      <c r="AA15">
        <v>401</v>
      </c>
      <c r="AB15">
        <v>324</v>
      </c>
      <c r="AC15">
        <v>289</v>
      </c>
      <c r="AD15">
        <v>228</v>
      </c>
      <c r="AE15">
        <v>240</v>
      </c>
      <c r="AF15">
        <v>222</v>
      </c>
      <c r="AG15">
        <v>199</v>
      </c>
      <c r="AH15">
        <v>160</v>
      </c>
      <c r="AI15">
        <v>2302</v>
      </c>
      <c r="AJ15">
        <v>17644</v>
      </c>
    </row>
    <row r="16" spans="1:74">
      <c r="B16" t="s">
        <v>47</v>
      </c>
      <c r="C16">
        <v>852100</v>
      </c>
      <c r="D16">
        <v>2635340</v>
      </c>
      <c r="E16">
        <v>565180</v>
      </c>
      <c r="F16">
        <v>691110</v>
      </c>
      <c r="G16">
        <v>276790</v>
      </c>
      <c r="H16">
        <v>80</v>
      </c>
      <c r="I16">
        <v>492</v>
      </c>
      <c r="J16">
        <v>742</v>
      </c>
      <c r="K16">
        <v>813</v>
      </c>
      <c r="L16">
        <v>1586</v>
      </c>
      <c r="M16">
        <v>1382</v>
      </c>
      <c r="N16">
        <v>1155</v>
      </c>
      <c r="O16">
        <v>983</v>
      </c>
      <c r="P16">
        <v>763</v>
      </c>
      <c r="Q16">
        <v>618</v>
      </c>
      <c r="R16">
        <v>450</v>
      </c>
      <c r="S16">
        <v>367</v>
      </c>
      <c r="T16">
        <v>618</v>
      </c>
      <c r="U16">
        <v>440</v>
      </c>
      <c r="V16">
        <v>266</v>
      </c>
      <c r="W16">
        <v>249</v>
      </c>
      <c r="X16">
        <v>172</v>
      </c>
      <c r="Y16">
        <v>122</v>
      </c>
      <c r="Z16">
        <v>88</v>
      </c>
      <c r="AA16">
        <v>72</v>
      </c>
      <c r="AB16">
        <v>58</v>
      </c>
      <c r="AC16">
        <v>54</v>
      </c>
      <c r="AD16">
        <v>32</v>
      </c>
      <c r="AE16">
        <v>25</v>
      </c>
      <c r="AF16">
        <v>24</v>
      </c>
      <c r="AG16">
        <v>11</v>
      </c>
      <c r="AH16">
        <v>6</v>
      </c>
      <c r="AI16">
        <v>21</v>
      </c>
      <c r="AJ16">
        <v>11609</v>
      </c>
    </row>
    <row r="17" spans="2:36">
      <c r="B17" t="s">
        <v>48</v>
      </c>
      <c r="C17">
        <v>5585610</v>
      </c>
      <c r="D17">
        <v>3389300</v>
      </c>
      <c r="E17">
        <v>2491910</v>
      </c>
      <c r="F17">
        <v>9824160</v>
      </c>
      <c r="G17">
        <v>8365130</v>
      </c>
      <c r="H17">
        <v>43</v>
      </c>
      <c r="I17">
        <v>39</v>
      </c>
      <c r="J17">
        <v>38</v>
      </c>
      <c r="K17">
        <v>44</v>
      </c>
      <c r="L17">
        <v>86</v>
      </c>
      <c r="M17">
        <v>103</v>
      </c>
      <c r="N17">
        <v>101</v>
      </c>
      <c r="O17">
        <v>137</v>
      </c>
      <c r="P17">
        <v>144</v>
      </c>
      <c r="Q17">
        <v>184</v>
      </c>
      <c r="R17">
        <v>254</v>
      </c>
      <c r="S17">
        <v>258</v>
      </c>
      <c r="T17">
        <v>557</v>
      </c>
      <c r="U17">
        <v>711</v>
      </c>
      <c r="V17">
        <v>681</v>
      </c>
      <c r="W17">
        <v>685</v>
      </c>
      <c r="X17">
        <v>671</v>
      </c>
      <c r="Y17">
        <v>599</v>
      </c>
      <c r="Z17">
        <v>497</v>
      </c>
      <c r="AA17">
        <v>432</v>
      </c>
      <c r="AB17">
        <v>341</v>
      </c>
      <c r="AC17">
        <v>260</v>
      </c>
      <c r="AD17">
        <v>261</v>
      </c>
      <c r="AE17">
        <v>258</v>
      </c>
      <c r="AF17">
        <v>260</v>
      </c>
      <c r="AG17">
        <v>255</v>
      </c>
      <c r="AH17">
        <v>260</v>
      </c>
      <c r="AI17">
        <v>3471</v>
      </c>
      <c r="AJ17">
        <v>11587</v>
      </c>
    </row>
    <row r="18" spans="2:36">
      <c r="B18" t="s">
        <v>49</v>
      </c>
      <c r="C18">
        <v>7415530</v>
      </c>
      <c r="D18">
        <v>6077830</v>
      </c>
      <c r="E18">
        <v>4554350</v>
      </c>
      <c r="F18">
        <v>6138800</v>
      </c>
      <c r="G18">
        <v>6787430</v>
      </c>
      <c r="H18">
        <v>80</v>
      </c>
      <c r="I18">
        <v>220</v>
      </c>
      <c r="J18">
        <v>367</v>
      </c>
      <c r="K18">
        <v>444</v>
      </c>
      <c r="L18">
        <v>1160</v>
      </c>
      <c r="M18">
        <v>1422</v>
      </c>
      <c r="N18">
        <v>1608</v>
      </c>
      <c r="O18">
        <v>1604</v>
      </c>
      <c r="P18">
        <v>1528</v>
      </c>
      <c r="Q18">
        <v>1466</v>
      </c>
      <c r="R18">
        <v>1354</v>
      </c>
      <c r="S18">
        <v>1202</v>
      </c>
      <c r="T18">
        <v>1969</v>
      </c>
      <c r="U18">
        <v>1537</v>
      </c>
      <c r="V18">
        <v>1243</v>
      </c>
      <c r="W18">
        <v>1050</v>
      </c>
      <c r="X18">
        <v>901</v>
      </c>
      <c r="Y18">
        <v>789</v>
      </c>
      <c r="Z18">
        <v>715</v>
      </c>
      <c r="AA18">
        <v>634</v>
      </c>
      <c r="AB18">
        <v>634</v>
      </c>
      <c r="AC18">
        <v>548</v>
      </c>
      <c r="AD18">
        <v>505</v>
      </c>
      <c r="AE18">
        <v>454</v>
      </c>
      <c r="AF18">
        <v>412</v>
      </c>
      <c r="AG18">
        <v>409</v>
      </c>
      <c r="AH18">
        <v>409</v>
      </c>
      <c r="AI18">
        <v>7059</v>
      </c>
      <c r="AJ18">
        <v>31643</v>
      </c>
    </row>
    <row r="19" spans="2:36">
      <c r="B19" t="s">
        <v>50</v>
      </c>
      <c r="C19">
        <v>0</v>
      </c>
      <c r="D19">
        <v>0</v>
      </c>
      <c r="E19">
        <v>0</v>
      </c>
      <c r="F19">
        <v>0</v>
      </c>
      <c r="G19">
        <v>0</v>
      </c>
      <c r="H19">
        <v>80</v>
      </c>
      <c r="I19">
        <v>52</v>
      </c>
      <c r="J19">
        <v>32</v>
      </c>
      <c r="K19">
        <v>45</v>
      </c>
      <c r="L19">
        <v>125</v>
      </c>
      <c r="M19">
        <v>255</v>
      </c>
      <c r="N19">
        <v>349</v>
      </c>
      <c r="O19">
        <v>436</v>
      </c>
      <c r="P19">
        <v>475</v>
      </c>
      <c r="Q19">
        <v>572</v>
      </c>
      <c r="R19">
        <v>581</v>
      </c>
      <c r="S19">
        <v>590</v>
      </c>
      <c r="T19">
        <v>1006</v>
      </c>
      <c r="U19">
        <v>802</v>
      </c>
      <c r="V19">
        <v>645</v>
      </c>
      <c r="W19">
        <v>523</v>
      </c>
      <c r="X19">
        <v>462</v>
      </c>
      <c r="Y19">
        <v>382</v>
      </c>
      <c r="Z19">
        <v>376</v>
      </c>
      <c r="AA19">
        <v>289</v>
      </c>
      <c r="AB19">
        <v>296</v>
      </c>
      <c r="AC19">
        <v>274</v>
      </c>
      <c r="AD19">
        <v>216</v>
      </c>
      <c r="AE19">
        <v>225</v>
      </c>
      <c r="AF19">
        <v>176</v>
      </c>
      <c r="AG19">
        <v>137</v>
      </c>
      <c r="AH19">
        <v>107</v>
      </c>
      <c r="AI19">
        <v>902</v>
      </c>
      <c r="AJ19">
        <v>10330</v>
      </c>
    </row>
    <row r="20" spans="2:36">
      <c r="B20" t="s">
        <v>51</v>
      </c>
      <c r="C20">
        <v>3011160</v>
      </c>
      <c r="D20">
        <v>0</v>
      </c>
      <c r="E20">
        <v>0</v>
      </c>
      <c r="F20">
        <v>0</v>
      </c>
      <c r="G20">
        <v>0</v>
      </c>
      <c r="H20">
        <v>80</v>
      </c>
      <c r="I20">
        <v>316</v>
      </c>
      <c r="J20">
        <v>5019</v>
      </c>
      <c r="K20">
        <v>275</v>
      </c>
      <c r="L20">
        <v>2824</v>
      </c>
      <c r="M20">
        <v>286</v>
      </c>
      <c r="N20">
        <v>266</v>
      </c>
      <c r="O20">
        <v>5063</v>
      </c>
      <c r="P20">
        <v>262</v>
      </c>
      <c r="Q20">
        <v>256</v>
      </c>
      <c r="R20">
        <v>262</v>
      </c>
      <c r="S20">
        <v>794</v>
      </c>
      <c r="T20">
        <v>5375</v>
      </c>
      <c r="U20">
        <v>683</v>
      </c>
      <c r="V20">
        <v>8004</v>
      </c>
      <c r="W20">
        <v>264</v>
      </c>
      <c r="X20">
        <v>265</v>
      </c>
      <c r="Y20">
        <v>270</v>
      </c>
      <c r="Z20">
        <v>299</v>
      </c>
      <c r="AA20">
        <v>276</v>
      </c>
      <c r="AB20">
        <v>5030</v>
      </c>
      <c r="AC20">
        <v>301</v>
      </c>
      <c r="AD20">
        <v>318</v>
      </c>
      <c r="AE20">
        <v>290</v>
      </c>
      <c r="AF20">
        <v>305</v>
      </c>
      <c r="AG20">
        <v>311</v>
      </c>
      <c r="AH20">
        <v>301</v>
      </c>
      <c r="AI20">
        <v>3320</v>
      </c>
      <c r="AJ20">
        <v>41235</v>
      </c>
    </row>
    <row r="21" spans="2:36">
      <c r="B21" t="s">
        <v>52</v>
      </c>
      <c r="C21">
        <v>3001330</v>
      </c>
      <c r="D21">
        <v>0</v>
      </c>
      <c r="E21">
        <v>0</v>
      </c>
      <c r="F21">
        <v>0</v>
      </c>
      <c r="G21">
        <v>0</v>
      </c>
      <c r="H21">
        <v>80</v>
      </c>
      <c r="I21">
        <v>144</v>
      </c>
      <c r="J21">
        <v>160</v>
      </c>
      <c r="K21">
        <v>138</v>
      </c>
      <c r="L21">
        <v>390</v>
      </c>
      <c r="M21">
        <v>383</v>
      </c>
      <c r="N21">
        <v>448</v>
      </c>
      <c r="O21">
        <v>393</v>
      </c>
      <c r="P21">
        <v>423</v>
      </c>
      <c r="Q21">
        <v>425</v>
      </c>
      <c r="R21">
        <v>428</v>
      </c>
      <c r="S21">
        <v>368</v>
      </c>
      <c r="T21">
        <v>710</v>
      </c>
      <c r="U21">
        <v>593</v>
      </c>
      <c r="V21">
        <v>400</v>
      </c>
      <c r="W21">
        <v>266</v>
      </c>
      <c r="X21">
        <v>147</v>
      </c>
      <c r="Y21">
        <v>93</v>
      </c>
      <c r="Z21">
        <v>53</v>
      </c>
      <c r="AA21">
        <v>40</v>
      </c>
      <c r="AB21">
        <v>46</v>
      </c>
      <c r="AC21">
        <v>25</v>
      </c>
      <c r="AD21">
        <v>24</v>
      </c>
      <c r="AE21">
        <v>20</v>
      </c>
      <c r="AF21">
        <v>19</v>
      </c>
      <c r="AG21">
        <v>7</v>
      </c>
      <c r="AH21">
        <v>7</v>
      </c>
      <c r="AI21">
        <v>206</v>
      </c>
      <c r="AJ21">
        <v>6356</v>
      </c>
    </row>
    <row r="22" spans="2:36">
      <c r="B22" t="s">
        <v>53</v>
      </c>
      <c r="C22">
        <v>0</v>
      </c>
      <c r="D22">
        <v>4325480</v>
      </c>
      <c r="E22">
        <v>5480000</v>
      </c>
      <c r="F22">
        <v>4875180</v>
      </c>
      <c r="G22">
        <v>5969910</v>
      </c>
      <c r="H22">
        <v>80</v>
      </c>
      <c r="I22">
        <v>4</v>
      </c>
      <c r="J22">
        <v>16</v>
      </c>
      <c r="K22">
        <v>35</v>
      </c>
      <c r="L22">
        <v>108</v>
      </c>
      <c r="M22">
        <v>176</v>
      </c>
      <c r="N22">
        <v>250</v>
      </c>
      <c r="O22">
        <v>315</v>
      </c>
      <c r="P22">
        <v>379</v>
      </c>
      <c r="Q22">
        <v>385</v>
      </c>
      <c r="R22">
        <v>446</v>
      </c>
      <c r="S22">
        <v>473</v>
      </c>
      <c r="T22">
        <v>890</v>
      </c>
      <c r="U22">
        <v>879</v>
      </c>
      <c r="V22">
        <v>762</v>
      </c>
      <c r="W22">
        <v>583</v>
      </c>
      <c r="X22">
        <v>497</v>
      </c>
      <c r="Y22">
        <v>324</v>
      </c>
      <c r="Z22">
        <v>242</v>
      </c>
      <c r="AA22">
        <v>259</v>
      </c>
      <c r="AB22">
        <v>199</v>
      </c>
      <c r="AC22">
        <v>214</v>
      </c>
      <c r="AD22">
        <v>195</v>
      </c>
      <c r="AE22">
        <v>159</v>
      </c>
      <c r="AF22">
        <v>202</v>
      </c>
      <c r="AG22">
        <v>169</v>
      </c>
      <c r="AH22">
        <v>165</v>
      </c>
      <c r="AI22">
        <v>3895</v>
      </c>
      <c r="AJ22">
        <v>12221</v>
      </c>
    </row>
    <row r="23" spans="2:36">
      <c r="B23" t="s">
        <v>54</v>
      </c>
      <c r="C23">
        <v>6294960</v>
      </c>
      <c r="D23">
        <v>6002750</v>
      </c>
      <c r="E23">
        <v>5143970</v>
      </c>
      <c r="F23">
        <v>5210360</v>
      </c>
      <c r="G23">
        <v>5741340</v>
      </c>
      <c r="H23">
        <v>80</v>
      </c>
      <c r="I23">
        <v>36</v>
      </c>
      <c r="J23">
        <v>70</v>
      </c>
      <c r="K23">
        <v>120</v>
      </c>
      <c r="L23">
        <v>394</v>
      </c>
      <c r="M23">
        <v>610</v>
      </c>
      <c r="N23">
        <v>836</v>
      </c>
      <c r="O23">
        <v>1101</v>
      </c>
      <c r="P23">
        <v>1242</v>
      </c>
      <c r="Q23">
        <v>1285</v>
      </c>
      <c r="R23">
        <v>1405</v>
      </c>
      <c r="S23">
        <v>1323</v>
      </c>
      <c r="T23">
        <v>2450</v>
      </c>
      <c r="U23">
        <v>1937</v>
      </c>
      <c r="V23">
        <v>1454</v>
      </c>
      <c r="W23">
        <v>965</v>
      </c>
      <c r="X23">
        <v>740</v>
      </c>
      <c r="Y23">
        <v>468</v>
      </c>
      <c r="Z23">
        <v>411</v>
      </c>
      <c r="AA23">
        <v>314</v>
      </c>
      <c r="AB23">
        <v>320</v>
      </c>
      <c r="AC23">
        <v>275</v>
      </c>
      <c r="AD23">
        <v>263</v>
      </c>
      <c r="AE23">
        <v>245</v>
      </c>
      <c r="AF23">
        <v>239</v>
      </c>
      <c r="AG23">
        <v>231</v>
      </c>
      <c r="AH23">
        <v>223</v>
      </c>
      <c r="AI23">
        <v>3604</v>
      </c>
      <c r="AJ23">
        <v>22561</v>
      </c>
    </row>
    <row r="24" spans="2:36">
      <c r="B24" t="s">
        <v>55</v>
      </c>
      <c r="C24">
        <v>0</v>
      </c>
      <c r="D24">
        <v>0</v>
      </c>
      <c r="E24">
        <v>0</v>
      </c>
      <c r="F24">
        <v>0</v>
      </c>
      <c r="G24">
        <v>0</v>
      </c>
      <c r="H24">
        <v>80</v>
      </c>
      <c r="I24">
        <v>167</v>
      </c>
      <c r="J24">
        <v>170</v>
      </c>
      <c r="K24">
        <v>193</v>
      </c>
      <c r="L24">
        <v>351</v>
      </c>
      <c r="M24">
        <v>352</v>
      </c>
      <c r="N24">
        <v>300</v>
      </c>
      <c r="O24">
        <v>309</v>
      </c>
      <c r="P24">
        <v>308</v>
      </c>
      <c r="Q24">
        <v>270</v>
      </c>
      <c r="R24">
        <v>235</v>
      </c>
      <c r="S24">
        <v>237</v>
      </c>
      <c r="T24">
        <v>417</v>
      </c>
      <c r="U24">
        <v>380</v>
      </c>
      <c r="V24">
        <v>337</v>
      </c>
      <c r="W24">
        <v>314</v>
      </c>
      <c r="X24">
        <v>282</v>
      </c>
      <c r="Y24">
        <v>280</v>
      </c>
      <c r="Z24">
        <v>285</v>
      </c>
      <c r="AA24">
        <v>236</v>
      </c>
      <c r="AB24">
        <v>276</v>
      </c>
      <c r="AC24">
        <v>242</v>
      </c>
      <c r="AD24">
        <v>223</v>
      </c>
      <c r="AE24">
        <v>212</v>
      </c>
      <c r="AF24">
        <v>204</v>
      </c>
      <c r="AG24">
        <v>189</v>
      </c>
      <c r="AH24">
        <v>166</v>
      </c>
      <c r="AI24">
        <v>1012</v>
      </c>
      <c r="AJ24">
        <v>7947</v>
      </c>
    </row>
    <row r="25" spans="2:36">
      <c r="B25" t="s">
        <v>56</v>
      </c>
      <c r="C25">
        <v>0</v>
      </c>
      <c r="D25">
        <v>0</v>
      </c>
      <c r="E25">
        <v>0</v>
      </c>
      <c r="F25">
        <v>0</v>
      </c>
      <c r="G25">
        <v>0</v>
      </c>
      <c r="H25">
        <v>80</v>
      </c>
      <c r="I25">
        <v>0</v>
      </c>
      <c r="J25">
        <v>8</v>
      </c>
      <c r="K25">
        <v>8</v>
      </c>
      <c r="L25">
        <v>28</v>
      </c>
      <c r="M25">
        <v>41</v>
      </c>
      <c r="N25">
        <v>53</v>
      </c>
      <c r="O25">
        <v>83</v>
      </c>
      <c r="P25">
        <v>84</v>
      </c>
      <c r="Q25">
        <v>86</v>
      </c>
      <c r="R25">
        <v>68</v>
      </c>
      <c r="S25">
        <v>69</v>
      </c>
      <c r="T25">
        <v>116</v>
      </c>
      <c r="U25">
        <v>98</v>
      </c>
      <c r="V25">
        <v>63</v>
      </c>
      <c r="W25">
        <v>44</v>
      </c>
      <c r="X25">
        <v>33</v>
      </c>
      <c r="Y25">
        <v>36</v>
      </c>
      <c r="Z25">
        <v>20</v>
      </c>
      <c r="AA25">
        <v>12</v>
      </c>
      <c r="AB25">
        <v>16</v>
      </c>
      <c r="AC25">
        <v>10</v>
      </c>
      <c r="AD25">
        <v>7</v>
      </c>
      <c r="AE25">
        <v>4</v>
      </c>
      <c r="AF25">
        <v>7</v>
      </c>
      <c r="AG25">
        <v>2</v>
      </c>
      <c r="AH25">
        <v>1</v>
      </c>
      <c r="AI25">
        <v>0</v>
      </c>
      <c r="AJ25">
        <v>997</v>
      </c>
    </row>
    <row r="26" spans="2:36">
      <c r="B26" t="s">
        <v>57</v>
      </c>
      <c r="C26">
        <v>1473380</v>
      </c>
      <c r="D26">
        <v>0</v>
      </c>
      <c r="E26">
        <v>0</v>
      </c>
      <c r="F26">
        <v>0</v>
      </c>
      <c r="G26">
        <v>0</v>
      </c>
      <c r="H26">
        <v>61</v>
      </c>
      <c r="I26">
        <v>109</v>
      </c>
      <c r="J26">
        <v>183</v>
      </c>
      <c r="K26">
        <v>274</v>
      </c>
      <c r="L26">
        <v>482</v>
      </c>
      <c r="M26">
        <v>598</v>
      </c>
      <c r="N26">
        <v>606</v>
      </c>
      <c r="O26">
        <v>587</v>
      </c>
      <c r="P26">
        <v>535</v>
      </c>
      <c r="Q26">
        <v>478</v>
      </c>
      <c r="R26">
        <v>413</v>
      </c>
      <c r="S26">
        <v>342</v>
      </c>
      <c r="T26">
        <v>535</v>
      </c>
      <c r="U26">
        <v>393</v>
      </c>
      <c r="V26">
        <v>289</v>
      </c>
      <c r="W26">
        <v>193</v>
      </c>
      <c r="X26">
        <v>161</v>
      </c>
      <c r="Y26">
        <v>122</v>
      </c>
      <c r="Z26">
        <v>104</v>
      </c>
      <c r="AA26">
        <v>82</v>
      </c>
      <c r="AB26">
        <v>74</v>
      </c>
      <c r="AC26">
        <v>69</v>
      </c>
      <c r="AD26">
        <v>50</v>
      </c>
      <c r="AE26">
        <v>46</v>
      </c>
      <c r="AF26">
        <v>42</v>
      </c>
      <c r="AG26">
        <v>19</v>
      </c>
      <c r="AH26">
        <v>18</v>
      </c>
      <c r="AI26">
        <v>77</v>
      </c>
      <c r="AJ26">
        <v>6881</v>
      </c>
    </row>
    <row r="27" spans="2:36">
      <c r="B27" t="s">
        <v>58</v>
      </c>
      <c r="C27">
        <v>10717680</v>
      </c>
      <c r="D27">
        <v>6232270</v>
      </c>
      <c r="E27">
        <v>6871070</v>
      </c>
      <c r="F27">
        <v>8713510</v>
      </c>
      <c r="G27">
        <v>7733640</v>
      </c>
      <c r="H27">
        <v>80</v>
      </c>
      <c r="I27">
        <v>262</v>
      </c>
      <c r="J27">
        <v>265</v>
      </c>
      <c r="K27">
        <v>275</v>
      </c>
      <c r="L27">
        <v>468</v>
      </c>
      <c r="M27">
        <v>527</v>
      </c>
      <c r="N27">
        <v>682</v>
      </c>
      <c r="O27">
        <v>762</v>
      </c>
      <c r="P27">
        <v>788</v>
      </c>
      <c r="Q27">
        <v>827</v>
      </c>
      <c r="R27">
        <v>832</v>
      </c>
      <c r="S27">
        <v>880</v>
      </c>
      <c r="T27">
        <v>1822</v>
      </c>
      <c r="U27">
        <v>1791</v>
      </c>
      <c r="V27">
        <v>1691</v>
      </c>
      <c r="W27">
        <v>1520</v>
      </c>
      <c r="X27">
        <v>1393</v>
      </c>
      <c r="Y27">
        <v>1229</v>
      </c>
      <c r="Z27">
        <v>954</v>
      </c>
      <c r="AA27">
        <v>748</v>
      </c>
      <c r="AB27">
        <v>538</v>
      </c>
      <c r="AC27">
        <v>451</v>
      </c>
      <c r="AD27">
        <v>345</v>
      </c>
      <c r="AE27">
        <v>298</v>
      </c>
      <c r="AF27">
        <v>287</v>
      </c>
      <c r="AG27">
        <v>256</v>
      </c>
      <c r="AH27">
        <v>264</v>
      </c>
      <c r="AI27">
        <v>3214</v>
      </c>
      <c r="AJ27">
        <v>23369</v>
      </c>
    </row>
    <row r="28" spans="2:36">
      <c r="B28" t="s">
        <v>59</v>
      </c>
      <c r="C28">
        <v>3604860</v>
      </c>
      <c r="D28">
        <v>3729350</v>
      </c>
      <c r="E28">
        <v>3633110</v>
      </c>
      <c r="F28">
        <v>2923130</v>
      </c>
      <c r="G28">
        <v>3428620</v>
      </c>
      <c r="H28">
        <v>80</v>
      </c>
      <c r="I28">
        <v>863</v>
      </c>
      <c r="J28">
        <v>1414</v>
      </c>
      <c r="K28">
        <v>1783</v>
      </c>
      <c r="L28">
        <v>3870</v>
      </c>
      <c r="M28">
        <v>3638</v>
      </c>
      <c r="N28">
        <v>3151</v>
      </c>
      <c r="O28">
        <v>2513</v>
      </c>
      <c r="P28">
        <v>2035</v>
      </c>
      <c r="Q28">
        <v>1540</v>
      </c>
      <c r="R28">
        <v>1312</v>
      </c>
      <c r="S28">
        <v>1038</v>
      </c>
      <c r="T28">
        <v>1565</v>
      </c>
      <c r="U28">
        <v>1176</v>
      </c>
      <c r="V28">
        <v>794</v>
      </c>
      <c r="W28">
        <v>608</v>
      </c>
      <c r="X28">
        <v>508</v>
      </c>
      <c r="Y28">
        <v>387</v>
      </c>
      <c r="Z28">
        <v>322</v>
      </c>
      <c r="AA28">
        <v>255</v>
      </c>
      <c r="AB28">
        <v>215</v>
      </c>
      <c r="AC28">
        <v>233</v>
      </c>
      <c r="AD28">
        <v>222</v>
      </c>
      <c r="AE28">
        <v>169</v>
      </c>
      <c r="AF28">
        <v>164</v>
      </c>
      <c r="AG28">
        <v>155</v>
      </c>
      <c r="AH28">
        <v>140</v>
      </c>
      <c r="AI28">
        <v>1185</v>
      </c>
      <c r="AJ28">
        <v>31255</v>
      </c>
    </row>
    <row r="29" spans="2:36">
      <c r="B29" t="s">
        <v>60</v>
      </c>
      <c r="C29">
        <v>1072570</v>
      </c>
      <c r="D29">
        <v>841000</v>
      </c>
      <c r="E29">
        <v>819260</v>
      </c>
      <c r="F29">
        <v>1067830</v>
      </c>
      <c r="G29">
        <v>860030</v>
      </c>
      <c r="H29">
        <v>68</v>
      </c>
      <c r="I29">
        <v>165</v>
      </c>
      <c r="J29">
        <v>307</v>
      </c>
      <c r="K29">
        <v>418</v>
      </c>
      <c r="L29">
        <v>1139</v>
      </c>
      <c r="M29">
        <v>1208</v>
      </c>
      <c r="N29">
        <v>1197</v>
      </c>
      <c r="O29">
        <v>1042</v>
      </c>
      <c r="P29">
        <v>922</v>
      </c>
      <c r="Q29">
        <v>814</v>
      </c>
      <c r="R29">
        <v>680</v>
      </c>
      <c r="S29">
        <v>520</v>
      </c>
      <c r="T29">
        <v>689</v>
      </c>
      <c r="U29">
        <v>364</v>
      </c>
      <c r="V29">
        <v>178</v>
      </c>
      <c r="W29">
        <v>92</v>
      </c>
      <c r="X29">
        <v>46</v>
      </c>
      <c r="Y29">
        <v>26</v>
      </c>
      <c r="Z29">
        <v>19</v>
      </c>
      <c r="AA29">
        <v>1</v>
      </c>
      <c r="AB29">
        <v>5</v>
      </c>
      <c r="AC29">
        <v>4</v>
      </c>
      <c r="AD29">
        <v>1</v>
      </c>
      <c r="AE29">
        <v>1</v>
      </c>
      <c r="AF29">
        <v>0</v>
      </c>
      <c r="AG29">
        <v>0</v>
      </c>
      <c r="AH29">
        <v>0</v>
      </c>
      <c r="AI29">
        <v>0</v>
      </c>
      <c r="AJ29">
        <v>9838</v>
      </c>
    </row>
    <row r="30" spans="2:36">
      <c r="B30" t="s">
        <v>61</v>
      </c>
      <c r="C30">
        <v>9817650</v>
      </c>
      <c r="D30">
        <v>6868530</v>
      </c>
      <c r="E30">
        <v>4195280</v>
      </c>
      <c r="F30">
        <v>9451470</v>
      </c>
      <c r="G30">
        <v>8505380</v>
      </c>
      <c r="H30">
        <v>80</v>
      </c>
      <c r="I30">
        <v>1034</v>
      </c>
      <c r="J30">
        <v>1009</v>
      </c>
      <c r="K30">
        <v>999</v>
      </c>
      <c r="L30">
        <v>1312</v>
      </c>
      <c r="M30">
        <v>897</v>
      </c>
      <c r="N30">
        <v>698</v>
      </c>
      <c r="O30">
        <v>631</v>
      </c>
      <c r="P30">
        <v>574</v>
      </c>
      <c r="Q30">
        <v>566</v>
      </c>
      <c r="R30">
        <v>555</v>
      </c>
      <c r="S30">
        <v>586</v>
      </c>
      <c r="T30">
        <v>1149</v>
      </c>
      <c r="U30">
        <v>1193</v>
      </c>
      <c r="V30">
        <v>1142</v>
      </c>
      <c r="W30">
        <v>1086</v>
      </c>
      <c r="X30">
        <v>951</v>
      </c>
      <c r="Y30">
        <v>854</v>
      </c>
      <c r="Z30">
        <v>724</v>
      </c>
      <c r="AA30">
        <v>601</v>
      </c>
      <c r="AB30">
        <v>491</v>
      </c>
      <c r="AC30">
        <v>402</v>
      </c>
      <c r="AD30">
        <v>333</v>
      </c>
      <c r="AE30">
        <v>253</v>
      </c>
      <c r="AF30">
        <v>250</v>
      </c>
      <c r="AG30">
        <v>254</v>
      </c>
      <c r="AH30">
        <v>266</v>
      </c>
      <c r="AI30">
        <v>2699</v>
      </c>
      <c r="AJ30">
        <v>21509</v>
      </c>
    </row>
    <row r="31" spans="2:36">
      <c r="B31" t="s">
        <v>62</v>
      </c>
      <c r="C31">
        <v>0</v>
      </c>
      <c r="D31">
        <v>0</v>
      </c>
      <c r="E31">
        <v>0</v>
      </c>
      <c r="F31">
        <v>4037410</v>
      </c>
      <c r="G31">
        <v>4975750</v>
      </c>
      <c r="H31">
        <v>80</v>
      </c>
      <c r="I31">
        <v>14</v>
      </c>
      <c r="J31">
        <v>20</v>
      </c>
      <c r="K31">
        <v>35</v>
      </c>
      <c r="L31">
        <v>126</v>
      </c>
      <c r="M31">
        <v>274</v>
      </c>
      <c r="N31">
        <v>404</v>
      </c>
      <c r="O31">
        <v>522</v>
      </c>
      <c r="P31">
        <v>603</v>
      </c>
      <c r="Q31">
        <v>569</v>
      </c>
      <c r="R31">
        <v>600</v>
      </c>
      <c r="S31">
        <v>519</v>
      </c>
      <c r="T31">
        <v>914</v>
      </c>
      <c r="U31">
        <v>659</v>
      </c>
      <c r="V31">
        <v>508</v>
      </c>
      <c r="W31">
        <v>314</v>
      </c>
      <c r="X31">
        <v>204</v>
      </c>
      <c r="Y31">
        <v>175</v>
      </c>
      <c r="Z31">
        <v>145</v>
      </c>
      <c r="AA31">
        <v>135</v>
      </c>
      <c r="AB31">
        <v>110</v>
      </c>
      <c r="AC31">
        <v>103</v>
      </c>
      <c r="AD31">
        <v>85</v>
      </c>
      <c r="AE31">
        <v>91</v>
      </c>
      <c r="AF31">
        <v>101</v>
      </c>
      <c r="AG31">
        <v>110</v>
      </c>
      <c r="AH31">
        <v>106</v>
      </c>
      <c r="AI31">
        <v>1082</v>
      </c>
      <c r="AJ31">
        <v>8528</v>
      </c>
    </row>
    <row r="32" spans="2:36">
      <c r="B32" t="s">
        <v>63</v>
      </c>
      <c r="C32">
        <v>2663970</v>
      </c>
      <c r="D32">
        <v>2478560</v>
      </c>
      <c r="E32">
        <v>2322300</v>
      </c>
      <c r="F32">
        <v>1777590</v>
      </c>
      <c r="G32">
        <v>2453610</v>
      </c>
      <c r="H32">
        <v>80</v>
      </c>
      <c r="I32">
        <v>445</v>
      </c>
      <c r="J32">
        <v>744</v>
      </c>
      <c r="K32">
        <v>964</v>
      </c>
      <c r="L32">
        <v>1971</v>
      </c>
      <c r="M32">
        <v>1724</v>
      </c>
      <c r="N32">
        <v>1479</v>
      </c>
      <c r="O32">
        <v>1221</v>
      </c>
      <c r="P32">
        <v>987</v>
      </c>
      <c r="Q32">
        <v>791</v>
      </c>
      <c r="R32">
        <v>654</v>
      </c>
      <c r="S32">
        <v>488</v>
      </c>
      <c r="T32">
        <v>729</v>
      </c>
      <c r="U32">
        <v>566</v>
      </c>
      <c r="V32">
        <v>445</v>
      </c>
      <c r="W32">
        <v>413</v>
      </c>
      <c r="X32">
        <v>338</v>
      </c>
      <c r="Y32">
        <v>289</v>
      </c>
      <c r="Z32">
        <v>250</v>
      </c>
      <c r="AA32">
        <v>220</v>
      </c>
      <c r="AB32">
        <v>168</v>
      </c>
      <c r="AC32">
        <v>141</v>
      </c>
      <c r="AD32">
        <v>104</v>
      </c>
      <c r="AE32">
        <v>84</v>
      </c>
      <c r="AF32">
        <v>61</v>
      </c>
      <c r="AG32">
        <v>30</v>
      </c>
      <c r="AH32">
        <v>30</v>
      </c>
      <c r="AI32">
        <v>57</v>
      </c>
      <c r="AJ32">
        <v>15393</v>
      </c>
    </row>
    <row r="33" spans="2:36">
      <c r="B33" t="s">
        <v>64</v>
      </c>
      <c r="C33">
        <v>0</v>
      </c>
      <c r="D33">
        <v>0</v>
      </c>
      <c r="E33">
        <v>456210</v>
      </c>
      <c r="F33">
        <v>276680</v>
      </c>
      <c r="G33">
        <v>340530</v>
      </c>
      <c r="H33">
        <v>32</v>
      </c>
      <c r="I33">
        <v>1293</v>
      </c>
      <c r="J33">
        <v>1869</v>
      </c>
      <c r="K33">
        <v>2244</v>
      </c>
      <c r="L33">
        <v>4316</v>
      </c>
      <c r="M33">
        <v>3343</v>
      </c>
      <c r="N33">
        <v>2222</v>
      </c>
      <c r="O33">
        <v>1399</v>
      </c>
      <c r="P33">
        <v>771</v>
      </c>
      <c r="Q33">
        <v>415</v>
      </c>
      <c r="R33">
        <v>228</v>
      </c>
      <c r="S33">
        <v>131</v>
      </c>
      <c r="T33">
        <v>102</v>
      </c>
      <c r="U33">
        <v>27</v>
      </c>
      <c r="V33">
        <v>18</v>
      </c>
      <c r="W33">
        <v>5</v>
      </c>
      <c r="X33">
        <v>3</v>
      </c>
      <c r="Y33">
        <v>1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18387</v>
      </c>
    </row>
    <row r="34" spans="2:36">
      <c r="B34" t="s">
        <v>65</v>
      </c>
      <c r="C34">
        <v>0</v>
      </c>
      <c r="D34">
        <v>0</v>
      </c>
      <c r="E34">
        <v>0</v>
      </c>
      <c r="F34">
        <v>1243840</v>
      </c>
      <c r="G34">
        <v>0</v>
      </c>
      <c r="H34">
        <v>71</v>
      </c>
      <c r="I34">
        <v>330</v>
      </c>
      <c r="J34">
        <v>576</v>
      </c>
      <c r="K34">
        <v>820</v>
      </c>
      <c r="L34">
        <v>2002</v>
      </c>
      <c r="M34">
        <v>2080</v>
      </c>
      <c r="N34">
        <v>2088</v>
      </c>
      <c r="O34">
        <v>2015</v>
      </c>
      <c r="P34">
        <v>1817</v>
      </c>
      <c r="Q34">
        <v>1529</v>
      </c>
      <c r="R34">
        <v>1234</v>
      </c>
      <c r="S34">
        <v>953</v>
      </c>
      <c r="T34">
        <v>1340</v>
      </c>
      <c r="U34">
        <v>856</v>
      </c>
      <c r="V34">
        <v>559</v>
      </c>
      <c r="W34">
        <v>421</v>
      </c>
      <c r="X34">
        <v>342</v>
      </c>
      <c r="Y34">
        <v>214</v>
      </c>
      <c r="Z34">
        <v>178</v>
      </c>
      <c r="AA34">
        <v>130</v>
      </c>
      <c r="AB34">
        <v>97</v>
      </c>
      <c r="AC34">
        <v>99</v>
      </c>
      <c r="AD34">
        <v>73</v>
      </c>
      <c r="AE34">
        <v>44</v>
      </c>
      <c r="AF34">
        <v>36</v>
      </c>
      <c r="AG34">
        <v>23</v>
      </c>
      <c r="AH34">
        <v>18</v>
      </c>
      <c r="AI34">
        <v>19</v>
      </c>
      <c r="AJ34">
        <v>19893</v>
      </c>
    </row>
    <row r="35" spans="2:36">
      <c r="B35" t="s">
        <v>66</v>
      </c>
      <c r="C35">
        <v>2660840</v>
      </c>
      <c r="D35">
        <v>2537900</v>
      </c>
      <c r="E35">
        <v>0</v>
      </c>
      <c r="F35">
        <v>0</v>
      </c>
      <c r="G35">
        <v>0</v>
      </c>
      <c r="H35">
        <v>80</v>
      </c>
      <c r="I35">
        <v>64</v>
      </c>
      <c r="J35">
        <v>100</v>
      </c>
      <c r="K35">
        <v>154</v>
      </c>
      <c r="L35">
        <v>492</v>
      </c>
      <c r="M35">
        <v>644</v>
      </c>
      <c r="N35">
        <v>775</v>
      </c>
      <c r="O35">
        <v>793</v>
      </c>
      <c r="P35">
        <v>827</v>
      </c>
      <c r="Q35">
        <v>806</v>
      </c>
      <c r="R35">
        <v>705</v>
      </c>
      <c r="S35">
        <v>577</v>
      </c>
      <c r="T35">
        <v>791</v>
      </c>
      <c r="U35">
        <v>590</v>
      </c>
      <c r="V35">
        <v>401</v>
      </c>
      <c r="W35">
        <v>322</v>
      </c>
      <c r="X35">
        <v>276</v>
      </c>
      <c r="Y35">
        <v>277</v>
      </c>
      <c r="Z35">
        <v>233</v>
      </c>
      <c r="AA35">
        <v>205</v>
      </c>
      <c r="AB35">
        <v>213</v>
      </c>
      <c r="AC35">
        <v>191</v>
      </c>
      <c r="AD35">
        <v>187</v>
      </c>
      <c r="AE35">
        <v>174</v>
      </c>
      <c r="AF35">
        <v>177</v>
      </c>
      <c r="AG35">
        <v>186</v>
      </c>
      <c r="AH35">
        <v>175</v>
      </c>
      <c r="AI35">
        <v>1391</v>
      </c>
      <c r="AJ35">
        <v>11726</v>
      </c>
    </row>
    <row r="36" spans="2:36">
      <c r="B36" t="s">
        <v>67</v>
      </c>
      <c r="C36">
        <v>6362570</v>
      </c>
      <c r="D36">
        <v>5744420</v>
      </c>
      <c r="E36">
        <v>1946560</v>
      </c>
      <c r="F36">
        <v>5439060</v>
      </c>
      <c r="G36">
        <v>7902160</v>
      </c>
      <c r="H36">
        <v>80</v>
      </c>
      <c r="I36">
        <v>2599</v>
      </c>
      <c r="J36">
        <v>1363</v>
      </c>
      <c r="K36">
        <v>1526</v>
      </c>
      <c r="L36">
        <v>4105</v>
      </c>
      <c r="M36">
        <v>3377</v>
      </c>
      <c r="N36">
        <v>2443</v>
      </c>
      <c r="O36">
        <v>3611</v>
      </c>
      <c r="P36">
        <v>2371</v>
      </c>
      <c r="Q36">
        <v>1384</v>
      </c>
      <c r="R36">
        <v>1583</v>
      </c>
      <c r="S36">
        <v>1209</v>
      </c>
      <c r="T36">
        <v>3746</v>
      </c>
      <c r="U36">
        <v>2457</v>
      </c>
      <c r="V36">
        <v>6547</v>
      </c>
      <c r="W36">
        <v>8149</v>
      </c>
      <c r="X36">
        <v>2353</v>
      </c>
      <c r="Y36">
        <v>7302</v>
      </c>
      <c r="Z36">
        <v>6758</v>
      </c>
      <c r="AA36">
        <v>22475</v>
      </c>
      <c r="AB36">
        <v>6585</v>
      </c>
      <c r="AC36">
        <v>4071</v>
      </c>
      <c r="AD36">
        <v>1570</v>
      </c>
      <c r="AE36">
        <v>3585</v>
      </c>
      <c r="AF36">
        <v>3431</v>
      </c>
      <c r="AG36">
        <v>389</v>
      </c>
      <c r="AH36">
        <v>1380</v>
      </c>
      <c r="AI36">
        <v>6574</v>
      </c>
      <c r="AJ36">
        <v>112943</v>
      </c>
    </row>
    <row r="37" spans="2:36">
      <c r="B37" t="s">
        <v>68</v>
      </c>
      <c r="C37">
        <v>1963930</v>
      </c>
      <c r="D37">
        <v>2496900</v>
      </c>
      <c r="E37">
        <v>3478950</v>
      </c>
      <c r="F37">
        <v>0</v>
      </c>
      <c r="G37">
        <v>0</v>
      </c>
      <c r="H37">
        <v>80</v>
      </c>
      <c r="I37">
        <v>354</v>
      </c>
      <c r="J37">
        <v>460</v>
      </c>
      <c r="K37">
        <v>449</v>
      </c>
      <c r="L37">
        <v>971</v>
      </c>
      <c r="M37">
        <v>1003</v>
      </c>
      <c r="N37">
        <v>1013</v>
      </c>
      <c r="O37">
        <v>957</v>
      </c>
      <c r="P37">
        <v>869</v>
      </c>
      <c r="Q37">
        <v>767</v>
      </c>
      <c r="R37">
        <v>698</v>
      </c>
      <c r="S37">
        <v>634</v>
      </c>
      <c r="T37">
        <v>914</v>
      </c>
      <c r="U37">
        <v>730</v>
      </c>
      <c r="V37">
        <v>590</v>
      </c>
      <c r="W37">
        <v>500</v>
      </c>
      <c r="X37">
        <v>425</v>
      </c>
      <c r="Y37">
        <v>391</v>
      </c>
      <c r="Z37">
        <v>356</v>
      </c>
      <c r="AA37">
        <v>295</v>
      </c>
      <c r="AB37">
        <v>289</v>
      </c>
      <c r="AC37">
        <v>272</v>
      </c>
      <c r="AD37">
        <v>276</v>
      </c>
      <c r="AE37">
        <v>273</v>
      </c>
      <c r="AF37">
        <v>266</v>
      </c>
      <c r="AG37">
        <v>257</v>
      </c>
      <c r="AH37">
        <v>257</v>
      </c>
      <c r="AI37">
        <v>480</v>
      </c>
      <c r="AJ37">
        <v>14746</v>
      </c>
    </row>
    <row r="38" spans="2:36">
      <c r="B38" t="s">
        <v>69</v>
      </c>
      <c r="C38">
        <v>0</v>
      </c>
      <c r="D38">
        <v>0</v>
      </c>
      <c r="E38">
        <v>0</v>
      </c>
      <c r="F38">
        <v>0</v>
      </c>
      <c r="G38">
        <v>0</v>
      </c>
      <c r="H38">
        <v>24</v>
      </c>
      <c r="I38">
        <v>80</v>
      </c>
      <c r="J38">
        <v>129</v>
      </c>
      <c r="K38">
        <v>168</v>
      </c>
      <c r="L38">
        <v>371</v>
      </c>
      <c r="M38">
        <v>370</v>
      </c>
      <c r="N38">
        <v>370</v>
      </c>
      <c r="O38">
        <v>379</v>
      </c>
      <c r="P38">
        <v>279</v>
      </c>
      <c r="Q38">
        <v>306</v>
      </c>
      <c r="R38">
        <v>214</v>
      </c>
      <c r="S38">
        <v>200</v>
      </c>
      <c r="T38">
        <v>294</v>
      </c>
      <c r="U38">
        <v>211</v>
      </c>
      <c r="V38">
        <v>163</v>
      </c>
      <c r="W38">
        <v>148</v>
      </c>
      <c r="X38">
        <v>129</v>
      </c>
      <c r="Y38">
        <v>108</v>
      </c>
      <c r="Z38">
        <v>104</v>
      </c>
      <c r="AA38">
        <v>111</v>
      </c>
      <c r="AB38">
        <v>75</v>
      </c>
      <c r="AC38">
        <v>71</v>
      </c>
      <c r="AD38">
        <v>74</v>
      </c>
      <c r="AE38">
        <v>75</v>
      </c>
      <c r="AF38">
        <v>64</v>
      </c>
      <c r="AG38">
        <v>53</v>
      </c>
      <c r="AH38">
        <v>54</v>
      </c>
      <c r="AI38">
        <v>298</v>
      </c>
      <c r="AJ38">
        <v>4898</v>
      </c>
    </row>
    <row r="39" spans="2:36">
      <c r="B39" t="s">
        <v>70</v>
      </c>
      <c r="C39">
        <v>958900</v>
      </c>
      <c r="D39">
        <v>722830</v>
      </c>
      <c r="E39">
        <v>0</v>
      </c>
      <c r="F39">
        <v>1133260</v>
      </c>
      <c r="G39">
        <v>1393320</v>
      </c>
      <c r="H39">
        <v>74</v>
      </c>
      <c r="I39">
        <v>207</v>
      </c>
      <c r="J39">
        <v>380</v>
      </c>
      <c r="K39">
        <v>497</v>
      </c>
      <c r="L39">
        <v>1093</v>
      </c>
      <c r="M39">
        <v>1167</v>
      </c>
      <c r="N39">
        <v>1150</v>
      </c>
      <c r="O39">
        <v>1101</v>
      </c>
      <c r="P39">
        <v>966</v>
      </c>
      <c r="Q39">
        <v>863</v>
      </c>
      <c r="R39">
        <v>675</v>
      </c>
      <c r="S39">
        <v>548</v>
      </c>
      <c r="T39">
        <v>873</v>
      </c>
      <c r="U39">
        <v>535</v>
      </c>
      <c r="V39">
        <v>414</v>
      </c>
      <c r="W39">
        <v>322</v>
      </c>
      <c r="X39">
        <v>244</v>
      </c>
      <c r="Y39">
        <v>191</v>
      </c>
      <c r="Z39">
        <v>130</v>
      </c>
      <c r="AA39">
        <v>92</v>
      </c>
      <c r="AB39">
        <v>64</v>
      </c>
      <c r="AC39">
        <v>53</v>
      </c>
      <c r="AD39">
        <v>37</v>
      </c>
      <c r="AE39">
        <v>25</v>
      </c>
      <c r="AF39">
        <v>19</v>
      </c>
      <c r="AG39">
        <v>3</v>
      </c>
      <c r="AH39">
        <v>4</v>
      </c>
      <c r="AI39">
        <v>2</v>
      </c>
      <c r="AJ39">
        <v>11655</v>
      </c>
    </row>
    <row r="40" spans="2:36">
      <c r="B40" t="s">
        <v>71</v>
      </c>
      <c r="C40">
        <v>2070650</v>
      </c>
      <c r="D40">
        <v>1758860</v>
      </c>
      <c r="E40">
        <v>3321690</v>
      </c>
      <c r="F40">
        <v>2026120</v>
      </c>
      <c r="G40">
        <v>2903270</v>
      </c>
      <c r="H40">
        <v>80</v>
      </c>
      <c r="I40">
        <v>1000</v>
      </c>
      <c r="J40">
        <v>1324</v>
      </c>
      <c r="K40">
        <v>1387</v>
      </c>
      <c r="L40">
        <v>2657</v>
      </c>
      <c r="M40">
        <v>2138</v>
      </c>
      <c r="N40">
        <v>1692</v>
      </c>
      <c r="O40">
        <v>1360</v>
      </c>
      <c r="P40">
        <v>1141</v>
      </c>
      <c r="Q40">
        <v>943</v>
      </c>
      <c r="R40">
        <v>804</v>
      </c>
      <c r="S40">
        <v>707</v>
      </c>
      <c r="T40">
        <v>1342</v>
      </c>
      <c r="U40">
        <v>1189</v>
      </c>
      <c r="V40">
        <v>985</v>
      </c>
      <c r="W40">
        <v>873</v>
      </c>
      <c r="X40">
        <v>774</v>
      </c>
      <c r="Y40">
        <v>738</v>
      </c>
      <c r="Z40">
        <v>604</v>
      </c>
      <c r="AA40">
        <v>590</v>
      </c>
      <c r="AB40">
        <v>545</v>
      </c>
      <c r="AC40">
        <v>456</v>
      </c>
      <c r="AD40">
        <v>435</v>
      </c>
      <c r="AE40">
        <v>334</v>
      </c>
      <c r="AF40">
        <v>294</v>
      </c>
      <c r="AG40">
        <v>256</v>
      </c>
      <c r="AH40">
        <v>200</v>
      </c>
      <c r="AI40">
        <v>655</v>
      </c>
      <c r="AJ40">
        <v>25423</v>
      </c>
    </row>
    <row r="41" spans="2:36">
      <c r="B41" t="s">
        <v>72</v>
      </c>
      <c r="C41">
        <v>2123790</v>
      </c>
      <c r="D41">
        <v>0</v>
      </c>
      <c r="E41">
        <v>0</v>
      </c>
      <c r="F41">
        <v>0</v>
      </c>
      <c r="G41">
        <v>0</v>
      </c>
      <c r="H41">
        <v>80</v>
      </c>
      <c r="I41">
        <v>100</v>
      </c>
      <c r="J41">
        <v>123</v>
      </c>
      <c r="K41">
        <v>112</v>
      </c>
      <c r="L41">
        <v>252</v>
      </c>
      <c r="M41">
        <v>259</v>
      </c>
      <c r="N41">
        <v>265</v>
      </c>
      <c r="O41">
        <v>260</v>
      </c>
      <c r="P41">
        <v>237</v>
      </c>
      <c r="Q41">
        <v>208</v>
      </c>
      <c r="R41">
        <v>176</v>
      </c>
      <c r="S41">
        <v>187</v>
      </c>
      <c r="T41">
        <v>250</v>
      </c>
      <c r="U41">
        <v>202</v>
      </c>
      <c r="V41">
        <v>134</v>
      </c>
      <c r="W41">
        <v>102</v>
      </c>
      <c r="X41">
        <v>75</v>
      </c>
      <c r="Y41">
        <v>65</v>
      </c>
      <c r="Z41">
        <v>59</v>
      </c>
      <c r="AA41">
        <v>35</v>
      </c>
      <c r="AB41">
        <v>43</v>
      </c>
      <c r="AC41">
        <v>40</v>
      </c>
      <c r="AD41">
        <v>25</v>
      </c>
      <c r="AE41">
        <v>24</v>
      </c>
      <c r="AF41">
        <v>14</v>
      </c>
      <c r="AG41">
        <v>19</v>
      </c>
      <c r="AH41">
        <v>8</v>
      </c>
      <c r="AI41">
        <v>49</v>
      </c>
      <c r="AJ41">
        <v>3323</v>
      </c>
    </row>
    <row r="42" spans="2:36">
      <c r="B42" t="s">
        <v>73</v>
      </c>
      <c r="C42">
        <v>0</v>
      </c>
      <c r="D42">
        <v>0</v>
      </c>
      <c r="E42">
        <v>0</v>
      </c>
      <c r="F42">
        <v>0</v>
      </c>
      <c r="G42">
        <v>6987040</v>
      </c>
      <c r="H42">
        <v>80</v>
      </c>
      <c r="I42">
        <v>8</v>
      </c>
      <c r="J42">
        <v>25</v>
      </c>
      <c r="K42">
        <v>33</v>
      </c>
      <c r="L42">
        <v>143</v>
      </c>
      <c r="M42">
        <v>242</v>
      </c>
      <c r="N42">
        <v>304</v>
      </c>
      <c r="O42">
        <v>429</v>
      </c>
      <c r="P42">
        <v>475</v>
      </c>
      <c r="Q42">
        <v>2550</v>
      </c>
      <c r="R42">
        <v>512</v>
      </c>
      <c r="S42">
        <v>433</v>
      </c>
      <c r="T42">
        <v>717</v>
      </c>
      <c r="U42">
        <v>499</v>
      </c>
      <c r="V42">
        <v>3016</v>
      </c>
      <c r="W42">
        <v>250</v>
      </c>
      <c r="X42">
        <v>225</v>
      </c>
      <c r="Y42">
        <v>194</v>
      </c>
      <c r="Z42">
        <v>176</v>
      </c>
      <c r="AA42">
        <v>148</v>
      </c>
      <c r="AB42">
        <v>187</v>
      </c>
      <c r="AC42">
        <v>157</v>
      </c>
      <c r="AD42">
        <v>180</v>
      </c>
      <c r="AE42">
        <v>153</v>
      </c>
      <c r="AF42">
        <v>157</v>
      </c>
      <c r="AG42">
        <v>144</v>
      </c>
      <c r="AH42">
        <v>300</v>
      </c>
      <c r="AI42">
        <v>2019</v>
      </c>
      <c r="AJ42">
        <v>13676</v>
      </c>
    </row>
    <row r="43" spans="2:36">
      <c r="B43" t="s">
        <v>74</v>
      </c>
      <c r="C43">
        <v>0</v>
      </c>
      <c r="D43">
        <v>0</v>
      </c>
      <c r="E43">
        <v>0</v>
      </c>
      <c r="F43">
        <v>1789260</v>
      </c>
      <c r="G43">
        <v>2237960</v>
      </c>
      <c r="H43">
        <v>80</v>
      </c>
      <c r="I43">
        <v>220</v>
      </c>
      <c r="J43">
        <v>297</v>
      </c>
      <c r="K43">
        <v>300</v>
      </c>
      <c r="L43">
        <v>659</v>
      </c>
      <c r="M43">
        <v>712</v>
      </c>
      <c r="N43">
        <v>654</v>
      </c>
      <c r="O43">
        <v>664</v>
      </c>
      <c r="P43">
        <v>661</v>
      </c>
      <c r="Q43">
        <v>624</v>
      </c>
      <c r="R43">
        <v>579</v>
      </c>
      <c r="S43">
        <v>513</v>
      </c>
      <c r="T43">
        <v>757</v>
      </c>
      <c r="U43">
        <v>537</v>
      </c>
      <c r="V43">
        <v>431</v>
      </c>
      <c r="W43">
        <v>275</v>
      </c>
      <c r="X43">
        <v>266</v>
      </c>
      <c r="Y43">
        <v>187</v>
      </c>
      <c r="Z43">
        <v>141</v>
      </c>
      <c r="AA43">
        <v>108</v>
      </c>
      <c r="AB43">
        <v>90</v>
      </c>
      <c r="AC43">
        <v>78</v>
      </c>
      <c r="AD43">
        <v>73</v>
      </c>
      <c r="AE43">
        <v>61</v>
      </c>
      <c r="AF43">
        <v>65</v>
      </c>
      <c r="AG43">
        <v>40</v>
      </c>
      <c r="AH43">
        <v>42</v>
      </c>
      <c r="AI43">
        <v>253</v>
      </c>
      <c r="AJ43">
        <v>9287</v>
      </c>
    </row>
    <row r="44" spans="2:36">
      <c r="B44" t="s">
        <v>75</v>
      </c>
      <c r="C44">
        <v>3550440</v>
      </c>
      <c r="D44">
        <v>2181020</v>
      </c>
      <c r="E44">
        <v>5772360</v>
      </c>
      <c r="F44">
        <v>5783200</v>
      </c>
      <c r="G44">
        <v>6423840</v>
      </c>
      <c r="H44">
        <v>75</v>
      </c>
      <c r="I44">
        <v>2861</v>
      </c>
      <c r="J44">
        <v>2272</v>
      </c>
      <c r="K44">
        <v>1353</v>
      </c>
      <c r="L44">
        <v>2032</v>
      </c>
      <c r="M44">
        <v>2159</v>
      </c>
      <c r="N44">
        <v>3251</v>
      </c>
      <c r="O44">
        <v>2279</v>
      </c>
      <c r="P44">
        <v>2429</v>
      </c>
      <c r="Q44">
        <v>2145</v>
      </c>
      <c r="R44">
        <v>2079</v>
      </c>
      <c r="S44">
        <v>2167</v>
      </c>
      <c r="T44">
        <v>2677</v>
      </c>
      <c r="U44">
        <v>2357</v>
      </c>
      <c r="V44">
        <v>2231</v>
      </c>
      <c r="W44">
        <v>2041</v>
      </c>
      <c r="X44">
        <v>2002</v>
      </c>
      <c r="Y44">
        <v>1945</v>
      </c>
      <c r="Z44">
        <v>1793</v>
      </c>
      <c r="AA44">
        <v>1716</v>
      </c>
      <c r="AB44">
        <v>1681</v>
      </c>
      <c r="AC44">
        <v>1578</v>
      </c>
      <c r="AD44">
        <v>1467</v>
      </c>
      <c r="AE44">
        <v>1944</v>
      </c>
      <c r="AF44">
        <v>1401</v>
      </c>
      <c r="AG44">
        <v>1721</v>
      </c>
      <c r="AH44">
        <v>2207</v>
      </c>
      <c r="AI44">
        <v>4258</v>
      </c>
      <c r="AJ44">
        <v>58046</v>
      </c>
    </row>
    <row r="45" spans="2:36">
      <c r="B45" t="s">
        <v>76</v>
      </c>
      <c r="C45">
        <v>1488570</v>
      </c>
      <c r="D45">
        <v>1738010</v>
      </c>
      <c r="E45">
        <v>1668780</v>
      </c>
      <c r="F45">
        <v>1317080</v>
      </c>
      <c r="G45">
        <v>1715140</v>
      </c>
      <c r="H45">
        <v>80</v>
      </c>
      <c r="I45">
        <v>893</v>
      </c>
      <c r="J45">
        <v>1204</v>
      </c>
      <c r="K45">
        <v>1429</v>
      </c>
      <c r="L45">
        <v>2812</v>
      </c>
      <c r="M45">
        <v>2469</v>
      </c>
      <c r="N45">
        <v>2074</v>
      </c>
      <c r="O45">
        <v>1707</v>
      </c>
      <c r="P45">
        <v>1378</v>
      </c>
      <c r="Q45">
        <v>1097</v>
      </c>
      <c r="R45">
        <v>795</v>
      </c>
      <c r="S45">
        <v>574</v>
      </c>
      <c r="T45">
        <v>843</v>
      </c>
      <c r="U45">
        <v>503</v>
      </c>
      <c r="V45">
        <v>355</v>
      </c>
      <c r="W45">
        <v>243</v>
      </c>
      <c r="X45">
        <v>191</v>
      </c>
      <c r="Y45">
        <v>148</v>
      </c>
      <c r="Z45">
        <v>103</v>
      </c>
      <c r="AA45">
        <v>98</v>
      </c>
      <c r="AB45">
        <v>56</v>
      </c>
      <c r="AC45">
        <v>36</v>
      </c>
      <c r="AD45">
        <v>28</v>
      </c>
      <c r="AE45">
        <v>20</v>
      </c>
      <c r="AF45">
        <v>16</v>
      </c>
      <c r="AG45">
        <v>10</v>
      </c>
      <c r="AH45">
        <v>6</v>
      </c>
      <c r="AI45">
        <v>8</v>
      </c>
      <c r="AJ45">
        <v>19096</v>
      </c>
    </row>
    <row r="46" spans="2:36">
      <c r="B46" t="s">
        <v>77</v>
      </c>
      <c r="C46">
        <v>0</v>
      </c>
      <c r="D46">
        <v>0</v>
      </c>
      <c r="E46">
        <v>0</v>
      </c>
      <c r="F46">
        <v>0</v>
      </c>
      <c r="G46">
        <v>0</v>
      </c>
      <c r="H46">
        <v>80</v>
      </c>
      <c r="I46">
        <v>256</v>
      </c>
      <c r="J46">
        <v>279</v>
      </c>
      <c r="K46">
        <v>451</v>
      </c>
      <c r="L46">
        <v>1267</v>
      </c>
      <c r="M46">
        <v>1454</v>
      </c>
      <c r="N46">
        <v>1481</v>
      </c>
      <c r="O46">
        <v>1539</v>
      </c>
      <c r="P46">
        <v>1297</v>
      </c>
      <c r="Q46">
        <v>1238</v>
      </c>
      <c r="R46">
        <v>1226</v>
      </c>
      <c r="S46">
        <v>1199</v>
      </c>
      <c r="T46">
        <v>1363</v>
      </c>
      <c r="U46">
        <v>997</v>
      </c>
      <c r="V46">
        <v>1107</v>
      </c>
      <c r="W46">
        <v>815</v>
      </c>
      <c r="X46">
        <v>664</v>
      </c>
      <c r="Y46">
        <v>703</v>
      </c>
      <c r="Z46">
        <v>601</v>
      </c>
      <c r="AA46">
        <v>551</v>
      </c>
      <c r="AB46">
        <v>506</v>
      </c>
      <c r="AC46">
        <v>481</v>
      </c>
      <c r="AD46">
        <v>415</v>
      </c>
      <c r="AE46">
        <v>481</v>
      </c>
      <c r="AF46">
        <v>390</v>
      </c>
      <c r="AG46">
        <v>347</v>
      </c>
      <c r="AH46">
        <v>333</v>
      </c>
      <c r="AI46">
        <v>1250</v>
      </c>
      <c r="AJ46">
        <v>22691</v>
      </c>
    </row>
    <row r="47" spans="2:36">
      <c r="B47" t="s">
        <v>78</v>
      </c>
      <c r="C47">
        <v>0</v>
      </c>
      <c r="D47">
        <v>0</v>
      </c>
      <c r="E47">
        <v>0</v>
      </c>
      <c r="F47">
        <v>0</v>
      </c>
      <c r="G47">
        <v>0</v>
      </c>
      <c r="H47">
        <v>47</v>
      </c>
      <c r="I47">
        <v>145</v>
      </c>
      <c r="J47">
        <v>76</v>
      </c>
      <c r="K47">
        <v>67</v>
      </c>
      <c r="L47">
        <v>126</v>
      </c>
      <c r="M47">
        <v>89</v>
      </c>
      <c r="N47">
        <v>83</v>
      </c>
      <c r="O47">
        <v>75</v>
      </c>
      <c r="P47">
        <v>87</v>
      </c>
      <c r="Q47">
        <v>100</v>
      </c>
      <c r="R47">
        <v>101</v>
      </c>
      <c r="S47">
        <v>147</v>
      </c>
      <c r="T47">
        <v>357</v>
      </c>
      <c r="U47">
        <v>479</v>
      </c>
      <c r="V47">
        <v>460</v>
      </c>
      <c r="W47">
        <v>349</v>
      </c>
      <c r="X47">
        <v>280</v>
      </c>
      <c r="Y47">
        <v>217</v>
      </c>
      <c r="Z47">
        <v>146</v>
      </c>
      <c r="AA47">
        <v>99</v>
      </c>
      <c r="AB47">
        <v>56</v>
      </c>
      <c r="AC47">
        <v>44</v>
      </c>
      <c r="AD47">
        <v>23</v>
      </c>
      <c r="AE47">
        <v>10</v>
      </c>
      <c r="AF47">
        <v>3</v>
      </c>
      <c r="AG47">
        <v>13</v>
      </c>
      <c r="AH47">
        <v>8</v>
      </c>
      <c r="AI47">
        <v>138</v>
      </c>
      <c r="AJ47">
        <v>3778</v>
      </c>
    </row>
    <row r="48" spans="2:36">
      <c r="B48" t="s">
        <v>79</v>
      </c>
      <c r="C48">
        <v>4578790</v>
      </c>
      <c r="D48">
        <v>3545170</v>
      </c>
      <c r="E48">
        <v>4750260</v>
      </c>
      <c r="F48">
        <v>3738650</v>
      </c>
      <c r="G48">
        <v>3809300</v>
      </c>
      <c r="H48">
        <v>80</v>
      </c>
      <c r="I48">
        <v>147</v>
      </c>
      <c r="J48">
        <v>250</v>
      </c>
      <c r="K48">
        <v>302</v>
      </c>
      <c r="L48">
        <v>651</v>
      </c>
      <c r="M48">
        <v>659</v>
      </c>
      <c r="N48">
        <v>611</v>
      </c>
      <c r="O48">
        <v>559</v>
      </c>
      <c r="P48">
        <v>529</v>
      </c>
      <c r="Q48">
        <v>484</v>
      </c>
      <c r="R48">
        <v>464</v>
      </c>
      <c r="S48">
        <v>444</v>
      </c>
      <c r="T48">
        <v>839</v>
      </c>
      <c r="U48">
        <v>768</v>
      </c>
      <c r="V48">
        <v>751</v>
      </c>
      <c r="W48">
        <v>756</v>
      </c>
      <c r="X48">
        <v>769</v>
      </c>
      <c r="Y48">
        <v>724</v>
      </c>
      <c r="Z48">
        <v>726</v>
      </c>
      <c r="AA48">
        <v>636</v>
      </c>
      <c r="AB48">
        <v>579</v>
      </c>
      <c r="AC48">
        <v>589</v>
      </c>
      <c r="AD48">
        <v>515</v>
      </c>
      <c r="AE48">
        <v>471</v>
      </c>
      <c r="AF48">
        <v>362</v>
      </c>
      <c r="AG48">
        <v>363</v>
      </c>
      <c r="AH48">
        <v>300</v>
      </c>
      <c r="AI48">
        <v>1272</v>
      </c>
      <c r="AJ48">
        <v>15520</v>
      </c>
    </row>
    <row r="49" spans="2:36">
      <c r="B49" t="s">
        <v>80</v>
      </c>
      <c r="C49">
        <v>3852900</v>
      </c>
      <c r="D49">
        <v>3960610</v>
      </c>
      <c r="E49">
        <v>3836260</v>
      </c>
      <c r="F49">
        <v>3638430</v>
      </c>
      <c r="G49">
        <v>0</v>
      </c>
      <c r="H49">
        <v>80</v>
      </c>
      <c r="I49">
        <v>63</v>
      </c>
      <c r="J49">
        <v>277</v>
      </c>
      <c r="K49">
        <v>109</v>
      </c>
      <c r="L49">
        <v>168</v>
      </c>
      <c r="M49">
        <v>336</v>
      </c>
      <c r="N49">
        <v>5234</v>
      </c>
      <c r="O49">
        <v>303</v>
      </c>
      <c r="P49">
        <v>457</v>
      </c>
      <c r="Q49">
        <v>955</v>
      </c>
      <c r="R49">
        <v>948</v>
      </c>
      <c r="S49">
        <v>649</v>
      </c>
      <c r="T49">
        <v>660</v>
      </c>
      <c r="U49">
        <v>1454</v>
      </c>
      <c r="V49">
        <v>541</v>
      </c>
      <c r="W49">
        <v>489</v>
      </c>
      <c r="X49">
        <v>650</v>
      </c>
      <c r="Y49">
        <v>299</v>
      </c>
      <c r="Z49">
        <v>675</v>
      </c>
      <c r="AA49">
        <v>428</v>
      </c>
      <c r="AB49">
        <v>327</v>
      </c>
      <c r="AC49">
        <v>270</v>
      </c>
      <c r="AD49">
        <v>330</v>
      </c>
      <c r="AE49">
        <v>194</v>
      </c>
      <c r="AF49">
        <v>5011</v>
      </c>
      <c r="AG49">
        <v>118</v>
      </c>
      <c r="AH49">
        <v>119</v>
      </c>
      <c r="AI49">
        <v>1095</v>
      </c>
      <c r="AJ49">
        <v>22159</v>
      </c>
    </row>
    <row r="50" spans="2:36">
      <c r="B50" t="s">
        <v>81</v>
      </c>
      <c r="C50">
        <v>1144520</v>
      </c>
      <c r="D50">
        <v>859090</v>
      </c>
      <c r="E50">
        <v>666560</v>
      </c>
      <c r="F50">
        <v>610790</v>
      </c>
      <c r="G50">
        <v>1021350</v>
      </c>
      <c r="H50">
        <v>80</v>
      </c>
      <c r="I50">
        <v>1016</v>
      </c>
      <c r="J50">
        <v>1317</v>
      </c>
      <c r="K50">
        <v>1433</v>
      </c>
      <c r="L50">
        <v>2474</v>
      </c>
      <c r="M50">
        <v>1624</v>
      </c>
      <c r="N50">
        <v>978</v>
      </c>
      <c r="O50">
        <v>584</v>
      </c>
      <c r="P50">
        <v>323</v>
      </c>
      <c r="Q50">
        <v>180</v>
      </c>
      <c r="R50">
        <v>104</v>
      </c>
      <c r="S50">
        <v>70</v>
      </c>
      <c r="T50">
        <v>69</v>
      </c>
      <c r="U50">
        <v>32</v>
      </c>
      <c r="V50">
        <v>14</v>
      </c>
      <c r="W50">
        <v>8</v>
      </c>
      <c r="X50">
        <v>0</v>
      </c>
      <c r="Y50">
        <v>3</v>
      </c>
      <c r="Z50">
        <v>1</v>
      </c>
      <c r="AA50">
        <v>1</v>
      </c>
      <c r="AB50">
        <v>1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10232</v>
      </c>
    </row>
    <row r="51" spans="2:36">
      <c r="B51" t="s">
        <v>82</v>
      </c>
      <c r="C51">
        <v>0</v>
      </c>
      <c r="D51">
        <v>0</v>
      </c>
      <c r="E51">
        <v>0</v>
      </c>
      <c r="F51">
        <v>0</v>
      </c>
      <c r="G51">
        <v>0</v>
      </c>
      <c r="H51">
        <v>16</v>
      </c>
      <c r="I51">
        <v>21</v>
      </c>
      <c r="J51">
        <v>20</v>
      </c>
      <c r="K51">
        <v>16</v>
      </c>
      <c r="L51">
        <v>21</v>
      </c>
      <c r="M51">
        <v>9</v>
      </c>
      <c r="N51">
        <v>5</v>
      </c>
      <c r="O51">
        <v>6</v>
      </c>
      <c r="P51">
        <v>0</v>
      </c>
      <c r="Q51">
        <v>4</v>
      </c>
      <c r="R51">
        <v>3</v>
      </c>
      <c r="S51">
        <v>3</v>
      </c>
      <c r="T51">
        <v>3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111</v>
      </c>
    </row>
    <row r="52" spans="2:36">
      <c r="B52" t="s">
        <v>83</v>
      </c>
      <c r="C52">
        <v>0</v>
      </c>
      <c r="D52">
        <v>0</v>
      </c>
      <c r="E52">
        <v>0</v>
      </c>
      <c r="F52">
        <v>0</v>
      </c>
      <c r="G52">
        <v>0</v>
      </c>
      <c r="H52">
        <v>80</v>
      </c>
      <c r="I52">
        <v>1</v>
      </c>
      <c r="J52">
        <v>1</v>
      </c>
      <c r="K52">
        <v>2</v>
      </c>
      <c r="L52">
        <v>289</v>
      </c>
      <c r="M52">
        <v>295</v>
      </c>
      <c r="N52">
        <v>5</v>
      </c>
      <c r="O52">
        <v>349</v>
      </c>
      <c r="P52">
        <v>7</v>
      </c>
      <c r="Q52">
        <v>857</v>
      </c>
      <c r="R52">
        <v>8</v>
      </c>
      <c r="S52">
        <v>15</v>
      </c>
      <c r="T52">
        <v>254</v>
      </c>
      <c r="U52">
        <v>381</v>
      </c>
      <c r="V52">
        <v>298</v>
      </c>
      <c r="W52">
        <v>312</v>
      </c>
      <c r="X52">
        <v>297</v>
      </c>
      <c r="Y52">
        <v>257</v>
      </c>
      <c r="Z52">
        <v>10</v>
      </c>
      <c r="AA52">
        <v>12</v>
      </c>
      <c r="AB52">
        <v>10</v>
      </c>
      <c r="AC52">
        <v>6</v>
      </c>
      <c r="AD52">
        <v>6</v>
      </c>
      <c r="AE52">
        <v>7</v>
      </c>
      <c r="AF52">
        <v>7</v>
      </c>
      <c r="AG52">
        <v>6</v>
      </c>
      <c r="AH52">
        <v>309</v>
      </c>
      <c r="AI52">
        <v>773</v>
      </c>
      <c r="AJ52">
        <v>4774</v>
      </c>
    </row>
    <row r="53" spans="2:36">
      <c r="B53" t="s">
        <v>84</v>
      </c>
      <c r="C53">
        <v>4743520</v>
      </c>
      <c r="D53">
        <v>3904630</v>
      </c>
      <c r="E53">
        <v>5115910</v>
      </c>
      <c r="F53">
        <v>3687510</v>
      </c>
      <c r="G53">
        <v>4997100</v>
      </c>
      <c r="H53">
        <v>80</v>
      </c>
      <c r="I53">
        <v>115</v>
      </c>
      <c r="J53">
        <v>131</v>
      </c>
      <c r="K53">
        <v>178</v>
      </c>
      <c r="L53">
        <v>453</v>
      </c>
      <c r="M53">
        <v>517</v>
      </c>
      <c r="N53">
        <v>590</v>
      </c>
      <c r="O53">
        <v>547</v>
      </c>
      <c r="P53">
        <v>539</v>
      </c>
      <c r="Q53">
        <v>457</v>
      </c>
      <c r="R53">
        <v>408</v>
      </c>
      <c r="S53">
        <v>372</v>
      </c>
      <c r="T53">
        <v>632</v>
      </c>
      <c r="U53">
        <v>429</v>
      </c>
      <c r="V53">
        <v>339</v>
      </c>
      <c r="W53">
        <v>298</v>
      </c>
      <c r="X53">
        <v>293</v>
      </c>
      <c r="Y53">
        <v>287</v>
      </c>
      <c r="Z53">
        <v>263</v>
      </c>
      <c r="AA53">
        <v>252</v>
      </c>
      <c r="AB53">
        <v>282</v>
      </c>
      <c r="AC53">
        <v>252</v>
      </c>
      <c r="AD53">
        <v>278</v>
      </c>
      <c r="AE53">
        <v>276</v>
      </c>
      <c r="AF53">
        <v>247</v>
      </c>
      <c r="AG53">
        <v>267</v>
      </c>
      <c r="AH53">
        <v>238</v>
      </c>
      <c r="AI53">
        <v>2315</v>
      </c>
      <c r="AJ53">
        <v>11255</v>
      </c>
    </row>
    <row r="54" spans="2:36">
      <c r="B54" t="s">
        <v>85</v>
      </c>
      <c r="C54">
        <v>0</v>
      </c>
      <c r="D54">
        <v>0</v>
      </c>
      <c r="E54">
        <v>0</v>
      </c>
      <c r="F54">
        <v>0</v>
      </c>
      <c r="G54">
        <v>0</v>
      </c>
      <c r="H54">
        <v>80</v>
      </c>
      <c r="I54">
        <v>93</v>
      </c>
      <c r="J54">
        <v>213</v>
      </c>
      <c r="K54">
        <v>341</v>
      </c>
      <c r="L54">
        <v>866</v>
      </c>
      <c r="M54">
        <v>993</v>
      </c>
      <c r="N54">
        <v>932</v>
      </c>
      <c r="O54">
        <v>796</v>
      </c>
      <c r="P54">
        <v>740</v>
      </c>
      <c r="Q54">
        <v>582</v>
      </c>
      <c r="R54">
        <v>505</v>
      </c>
      <c r="S54">
        <v>404</v>
      </c>
      <c r="T54">
        <v>632</v>
      </c>
      <c r="U54">
        <v>485</v>
      </c>
      <c r="V54">
        <v>334</v>
      </c>
      <c r="W54">
        <v>245</v>
      </c>
      <c r="X54">
        <v>148</v>
      </c>
      <c r="Y54">
        <v>111</v>
      </c>
      <c r="Z54">
        <v>66</v>
      </c>
      <c r="AA54">
        <v>32</v>
      </c>
      <c r="AB54">
        <v>19</v>
      </c>
      <c r="AC54">
        <v>20</v>
      </c>
      <c r="AD54">
        <v>16</v>
      </c>
      <c r="AE54">
        <v>17</v>
      </c>
      <c r="AF54">
        <v>9</v>
      </c>
      <c r="AG54">
        <v>15</v>
      </c>
      <c r="AH54">
        <v>13</v>
      </c>
      <c r="AI54">
        <v>213</v>
      </c>
      <c r="AJ54">
        <v>8840</v>
      </c>
    </row>
    <row r="55" spans="2:36">
      <c r="B55" t="s">
        <v>86</v>
      </c>
      <c r="C55">
        <v>0</v>
      </c>
      <c r="D55">
        <v>0</v>
      </c>
      <c r="E55">
        <v>3467300</v>
      </c>
      <c r="F55">
        <v>0</v>
      </c>
      <c r="G55">
        <v>2567750</v>
      </c>
      <c r="H55">
        <v>80</v>
      </c>
      <c r="I55">
        <v>376</v>
      </c>
      <c r="J55">
        <v>522</v>
      </c>
      <c r="K55">
        <v>581</v>
      </c>
      <c r="L55">
        <v>1177</v>
      </c>
      <c r="M55">
        <v>1217</v>
      </c>
      <c r="N55">
        <v>1117</v>
      </c>
      <c r="O55">
        <v>880</v>
      </c>
      <c r="P55">
        <v>759</v>
      </c>
      <c r="Q55">
        <v>633</v>
      </c>
      <c r="R55">
        <v>473</v>
      </c>
      <c r="S55">
        <v>383</v>
      </c>
      <c r="T55">
        <v>517</v>
      </c>
      <c r="U55">
        <v>385</v>
      </c>
      <c r="V55">
        <v>271</v>
      </c>
      <c r="W55">
        <v>189</v>
      </c>
      <c r="X55">
        <v>172</v>
      </c>
      <c r="Y55">
        <v>143</v>
      </c>
      <c r="Z55">
        <v>106</v>
      </c>
      <c r="AA55">
        <v>108</v>
      </c>
      <c r="AB55">
        <v>97</v>
      </c>
      <c r="AC55">
        <v>83</v>
      </c>
      <c r="AD55">
        <v>76</v>
      </c>
      <c r="AE55">
        <v>70</v>
      </c>
      <c r="AF55">
        <v>50</v>
      </c>
      <c r="AG55">
        <v>54</v>
      </c>
      <c r="AH55">
        <v>42</v>
      </c>
      <c r="AI55">
        <v>159</v>
      </c>
      <c r="AJ55">
        <v>10640</v>
      </c>
    </row>
    <row r="56" spans="2:36">
      <c r="B56" t="s">
        <v>87</v>
      </c>
      <c r="C56">
        <v>0</v>
      </c>
      <c r="D56">
        <v>0</v>
      </c>
      <c r="E56">
        <v>0</v>
      </c>
      <c r="F56">
        <v>0</v>
      </c>
      <c r="G56">
        <v>0</v>
      </c>
      <c r="H56">
        <v>80</v>
      </c>
      <c r="I56">
        <v>799</v>
      </c>
      <c r="J56">
        <v>1116</v>
      </c>
      <c r="K56">
        <v>1316</v>
      </c>
      <c r="L56">
        <v>2293</v>
      </c>
      <c r="M56">
        <v>1887</v>
      </c>
      <c r="N56">
        <v>1253</v>
      </c>
      <c r="O56">
        <v>853</v>
      </c>
      <c r="P56">
        <v>615</v>
      </c>
      <c r="Q56">
        <v>395</v>
      </c>
      <c r="R56">
        <v>300</v>
      </c>
      <c r="S56">
        <v>232</v>
      </c>
      <c r="T56">
        <v>292</v>
      </c>
      <c r="U56">
        <v>196</v>
      </c>
      <c r="V56">
        <v>140</v>
      </c>
      <c r="W56">
        <v>127</v>
      </c>
      <c r="X56">
        <v>83</v>
      </c>
      <c r="Y56">
        <v>71</v>
      </c>
      <c r="Z56">
        <v>51</v>
      </c>
      <c r="AA56">
        <v>39</v>
      </c>
      <c r="AB56">
        <v>20</v>
      </c>
      <c r="AC56">
        <v>16</v>
      </c>
      <c r="AD56">
        <v>20</v>
      </c>
      <c r="AE56">
        <v>9</v>
      </c>
      <c r="AF56">
        <v>7</v>
      </c>
      <c r="AG56">
        <v>1</v>
      </c>
      <c r="AH56">
        <v>3</v>
      </c>
      <c r="AI56">
        <v>4</v>
      </c>
      <c r="AJ56">
        <v>12138</v>
      </c>
    </row>
    <row r="57" spans="2:36">
      <c r="B57" t="s">
        <v>88</v>
      </c>
      <c r="C57">
        <v>5198040</v>
      </c>
      <c r="D57">
        <v>1857340</v>
      </c>
      <c r="E57">
        <v>2032290</v>
      </c>
      <c r="F57">
        <v>1149150</v>
      </c>
      <c r="G57">
        <v>6314550</v>
      </c>
      <c r="H57">
        <v>80</v>
      </c>
      <c r="I57">
        <v>5267</v>
      </c>
      <c r="J57">
        <v>1254</v>
      </c>
      <c r="K57">
        <v>2270</v>
      </c>
      <c r="L57">
        <v>1611</v>
      </c>
      <c r="M57">
        <v>769</v>
      </c>
      <c r="N57">
        <v>800</v>
      </c>
      <c r="O57">
        <v>864</v>
      </c>
      <c r="P57">
        <v>782</v>
      </c>
      <c r="Q57">
        <v>796</v>
      </c>
      <c r="R57">
        <v>763</v>
      </c>
      <c r="S57">
        <v>731</v>
      </c>
      <c r="T57">
        <v>1435</v>
      </c>
      <c r="U57">
        <v>2217</v>
      </c>
      <c r="V57">
        <v>1349</v>
      </c>
      <c r="W57">
        <v>1013</v>
      </c>
      <c r="X57">
        <v>854</v>
      </c>
      <c r="Y57">
        <v>611</v>
      </c>
      <c r="Z57">
        <v>456</v>
      </c>
      <c r="AA57">
        <v>401</v>
      </c>
      <c r="AB57">
        <v>332</v>
      </c>
      <c r="AC57">
        <v>306</v>
      </c>
      <c r="AD57">
        <v>289</v>
      </c>
      <c r="AE57">
        <v>265</v>
      </c>
      <c r="AF57">
        <v>171</v>
      </c>
      <c r="AG57">
        <v>121</v>
      </c>
      <c r="AH57">
        <v>108</v>
      </c>
      <c r="AI57">
        <v>256</v>
      </c>
      <c r="AJ57">
        <v>26091</v>
      </c>
    </row>
    <row r="58" spans="2:36">
      <c r="B58" t="s">
        <v>89</v>
      </c>
      <c r="C58">
        <v>2166050</v>
      </c>
      <c r="D58">
        <v>2093930</v>
      </c>
      <c r="E58">
        <v>1795300</v>
      </c>
      <c r="F58">
        <v>2252780</v>
      </c>
      <c r="G58">
        <v>2193880</v>
      </c>
      <c r="H58">
        <v>80</v>
      </c>
      <c r="I58">
        <v>1201</v>
      </c>
      <c r="J58">
        <v>1030</v>
      </c>
      <c r="K58">
        <v>886</v>
      </c>
      <c r="L58">
        <v>1324</v>
      </c>
      <c r="M58">
        <v>1067</v>
      </c>
      <c r="N58">
        <v>921</v>
      </c>
      <c r="O58">
        <v>725</v>
      </c>
      <c r="P58">
        <v>733</v>
      </c>
      <c r="Q58">
        <v>561</v>
      </c>
      <c r="R58">
        <v>536</v>
      </c>
      <c r="S58">
        <v>504</v>
      </c>
      <c r="T58">
        <v>803</v>
      </c>
      <c r="U58">
        <v>561</v>
      </c>
      <c r="V58">
        <v>423</v>
      </c>
      <c r="W58">
        <v>395</v>
      </c>
      <c r="X58">
        <v>318</v>
      </c>
      <c r="Y58">
        <v>236</v>
      </c>
      <c r="Z58">
        <v>201</v>
      </c>
      <c r="AA58">
        <v>161</v>
      </c>
      <c r="AB58">
        <v>142</v>
      </c>
      <c r="AC58">
        <v>135</v>
      </c>
      <c r="AD58">
        <v>111</v>
      </c>
      <c r="AE58">
        <v>98</v>
      </c>
      <c r="AF58">
        <v>84</v>
      </c>
      <c r="AG58">
        <v>62</v>
      </c>
      <c r="AH58">
        <v>45</v>
      </c>
      <c r="AI58">
        <v>123</v>
      </c>
      <c r="AJ58">
        <v>13386</v>
      </c>
    </row>
    <row r="59" spans="2:36">
      <c r="B59" t="s">
        <v>90</v>
      </c>
      <c r="C59">
        <v>0</v>
      </c>
      <c r="D59">
        <v>0</v>
      </c>
      <c r="E59">
        <v>638740</v>
      </c>
      <c r="F59">
        <v>281360</v>
      </c>
      <c r="G59">
        <v>0</v>
      </c>
      <c r="H59">
        <v>6</v>
      </c>
      <c r="I59">
        <v>43</v>
      </c>
      <c r="J59">
        <v>94</v>
      </c>
      <c r="K59">
        <v>154</v>
      </c>
      <c r="L59">
        <v>467</v>
      </c>
      <c r="M59">
        <v>621</v>
      </c>
      <c r="N59">
        <v>761</v>
      </c>
      <c r="O59">
        <v>867</v>
      </c>
      <c r="P59">
        <v>888</v>
      </c>
      <c r="Q59">
        <v>899</v>
      </c>
      <c r="R59">
        <v>879</v>
      </c>
      <c r="S59">
        <v>803</v>
      </c>
      <c r="T59">
        <v>1371</v>
      </c>
      <c r="U59">
        <v>1033</v>
      </c>
      <c r="V59">
        <v>717</v>
      </c>
      <c r="W59">
        <v>574</v>
      </c>
      <c r="X59">
        <v>430</v>
      </c>
      <c r="Y59">
        <v>397</v>
      </c>
      <c r="Z59">
        <v>332</v>
      </c>
      <c r="AA59">
        <v>285</v>
      </c>
      <c r="AB59">
        <v>264</v>
      </c>
      <c r="AC59">
        <v>219</v>
      </c>
      <c r="AD59">
        <v>201</v>
      </c>
      <c r="AE59">
        <v>148</v>
      </c>
      <c r="AF59">
        <v>137</v>
      </c>
      <c r="AG59">
        <v>81</v>
      </c>
      <c r="AH59">
        <v>63</v>
      </c>
      <c r="AI59">
        <v>591</v>
      </c>
      <c r="AJ59">
        <v>13319</v>
      </c>
    </row>
    <row r="60" spans="2:36">
      <c r="B60" t="s">
        <v>91</v>
      </c>
      <c r="C60">
        <v>1699520</v>
      </c>
      <c r="D60">
        <v>1917800</v>
      </c>
      <c r="E60">
        <v>2020950</v>
      </c>
      <c r="F60">
        <v>755280</v>
      </c>
      <c r="G60">
        <v>743310</v>
      </c>
      <c r="H60">
        <v>80</v>
      </c>
      <c r="I60">
        <v>849</v>
      </c>
      <c r="J60">
        <v>1312</v>
      </c>
      <c r="K60">
        <v>1824</v>
      </c>
      <c r="L60">
        <v>4334</v>
      </c>
      <c r="M60">
        <v>4782</v>
      </c>
      <c r="N60">
        <v>4758</v>
      </c>
      <c r="O60">
        <v>4479</v>
      </c>
      <c r="P60">
        <v>3799</v>
      </c>
      <c r="Q60">
        <v>3066</v>
      </c>
      <c r="R60">
        <v>2485</v>
      </c>
      <c r="S60">
        <v>1896</v>
      </c>
      <c r="T60">
        <v>2813</v>
      </c>
      <c r="U60">
        <v>2026</v>
      </c>
      <c r="V60">
        <v>1598</v>
      </c>
      <c r="W60">
        <v>1406</v>
      </c>
      <c r="X60">
        <v>1205</v>
      </c>
      <c r="Y60">
        <v>918</v>
      </c>
      <c r="Z60">
        <v>685</v>
      </c>
      <c r="AA60">
        <v>485</v>
      </c>
      <c r="AB60">
        <v>355</v>
      </c>
      <c r="AC60">
        <v>225</v>
      </c>
      <c r="AD60">
        <v>150</v>
      </c>
      <c r="AE60">
        <v>82</v>
      </c>
      <c r="AF60">
        <v>54</v>
      </c>
      <c r="AG60">
        <v>27</v>
      </c>
      <c r="AH60">
        <v>16</v>
      </c>
      <c r="AI60">
        <v>10</v>
      </c>
      <c r="AJ60">
        <v>45639</v>
      </c>
    </row>
    <row r="61" spans="2:36">
      <c r="B61" t="s">
        <v>92</v>
      </c>
      <c r="C61">
        <v>2745540</v>
      </c>
      <c r="D61">
        <v>3377180</v>
      </c>
      <c r="E61">
        <v>4212860</v>
      </c>
      <c r="F61">
        <v>3201940</v>
      </c>
      <c r="G61">
        <v>3356540</v>
      </c>
      <c r="H61">
        <v>80</v>
      </c>
      <c r="I61">
        <v>70</v>
      </c>
      <c r="J61">
        <v>150</v>
      </c>
      <c r="K61">
        <v>215</v>
      </c>
      <c r="L61">
        <v>638</v>
      </c>
      <c r="M61">
        <v>911</v>
      </c>
      <c r="N61">
        <v>973</v>
      </c>
      <c r="O61">
        <v>1132</v>
      </c>
      <c r="P61">
        <v>1168</v>
      </c>
      <c r="Q61">
        <v>962</v>
      </c>
      <c r="R61">
        <v>815</v>
      </c>
      <c r="S61">
        <v>700</v>
      </c>
      <c r="T61">
        <v>963</v>
      </c>
      <c r="U61">
        <v>599</v>
      </c>
      <c r="V61">
        <v>435</v>
      </c>
      <c r="W61">
        <v>363</v>
      </c>
      <c r="X61">
        <v>348</v>
      </c>
      <c r="Y61">
        <v>300</v>
      </c>
      <c r="Z61">
        <v>332</v>
      </c>
      <c r="AA61">
        <v>325</v>
      </c>
      <c r="AB61">
        <v>268</v>
      </c>
      <c r="AC61">
        <v>293</v>
      </c>
      <c r="AD61">
        <v>257</v>
      </c>
      <c r="AE61">
        <v>253</v>
      </c>
      <c r="AF61">
        <v>254</v>
      </c>
      <c r="AG61">
        <v>257</v>
      </c>
      <c r="AH61">
        <v>224</v>
      </c>
      <c r="AI61">
        <v>1591</v>
      </c>
      <c r="AJ61">
        <v>14796</v>
      </c>
    </row>
    <row r="62" spans="2:36">
      <c r="B62" t="s">
        <v>93</v>
      </c>
      <c r="C62">
        <v>0</v>
      </c>
      <c r="D62">
        <v>0</v>
      </c>
      <c r="E62">
        <v>0</v>
      </c>
      <c r="F62">
        <v>0</v>
      </c>
      <c r="G62">
        <v>0</v>
      </c>
      <c r="H62">
        <v>76</v>
      </c>
      <c r="I62">
        <v>78</v>
      </c>
      <c r="J62">
        <v>164</v>
      </c>
      <c r="K62">
        <v>266</v>
      </c>
      <c r="L62">
        <v>513</v>
      </c>
      <c r="M62">
        <v>453</v>
      </c>
      <c r="N62">
        <v>361</v>
      </c>
      <c r="O62">
        <v>278</v>
      </c>
      <c r="P62">
        <v>211</v>
      </c>
      <c r="Q62">
        <v>177</v>
      </c>
      <c r="R62">
        <v>140</v>
      </c>
      <c r="S62">
        <v>95</v>
      </c>
      <c r="T62">
        <v>164</v>
      </c>
      <c r="U62">
        <v>89</v>
      </c>
      <c r="V62">
        <v>53</v>
      </c>
      <c r="W62">
        <v>26</v>
      </c>
      <c r="X62">
        <v>22</v>
      </c>
      <c r="Y62">
        <v>3</v>
      </c>
      <c r="Z62">
        <v>5</v>
      </c>
      <c r="AA62">
        <v>4</v>
      </c>
      <c r="AB62">
        <v>4</v>
      </c>
      <c r="AC62">
        <v>1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3108</v>
      </c>
    </row>
    <row r="63" spans="2:36">
      <c r="B63" t="s">
        <v>94</v>
      </c>
      <c r="C63">
        <v>0</v>
      </c>
      <c r="D63">
        <v>0</v>
      </c>
      <c r="E63">
        <v>0</v>
      </c>
      <c r="F63">
        <v>543910</v>
      </c>
      <c r="G63">
        <v>0</v>
      </c>
      <c r="H63">
        <v>48</v>
      </c>
      <c r="I63">
        <v>27</v>
      </c>
      <c r="J63">
        <v>42</v>
      </c>
      <c r="K63">
        <v>64</v>
      </c>
      <c r="L63">
        <v>156</v>
      </c>
      <c r="M63">
        <v>181</v>
      </c>
      <c r="N63">
        <v>138</v>
      </c>
      <c r="O63">
        <v>123</v>
      </c>
      <c r="P63">
        <v>113</v>
      </c>
      <c r="Q63">
        <v>76</v>
      </c>
      <c r="R63">
        <v>79</v>
      </c>
      <c r="S63">
        <v>70</v>
      </c>
      <c r="T63">
        <v>89</v>
      </c>
      <c r="U63">
        <v>40</v>
      </c>
      <c r="V63">
        <v>14</v>
      </c>
      <c r="W63">
        <v>5</v>
      </c>
      <c r="X63">
        <v>3</v>
      </c>
      <c r="Y63">
        <v>1</v>
      </c>
      <c r="Z63">
        <v>1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1222</v>
      </c>
    </row>
    <row r="64" spans="2:36">
      <c r="B64" t="s">
        <v>95</v>
      </c>
      <c r="C64">
        <v>0</v>
      </c>
      <c r="D64">
        <v>0</v>
      </c>
      <c r="E64">
        <v>0</v>
      </c>
      <c r="F64">
        <v>0</v>
      </c>
      <c r="G64">
        <v>0</v>
      </c>
      <c r="H64">
        <v>80</v>
      </c>
      <c r="I64">
        <v>19</v>
      </c>
      <c r="J64">
        <v>35</v>
      </c>
      <c r="K64">
        <v>52</v>
      </c>
      <c r="L64">
        <v>134</v>
      </c>
      <c r="M64">
        <v>236</v>
      </c>
      <c r="N64">
        <v>337</v>
      </c>
      <c r="O64">
        <v>364</v>
      </c>
      <c r="P64">
        <v>392</v>
      </c>
      <c r="Q64">
        <v>390</v>
      </c>
      <c r="R64">
        <v>430</v>
      </c>
      <c r="S64">
        <v>395</v>
      </c>
      <c r="T64">
        <v>750</v>
      </c>
      <c r="U64">
        <v>668</v>
      </c>
      <c r="V64">
        <v>499</v>
      </c>
      <c r="W64">
        <v>345</v>
      </c>
      <c r="X64">
        <v>243</v>
      </c>
      <c r="Y64">
        <v>181</v>
      </c>
      <c r="Z64">
        <v>144</v>
      </c>
      <c r="AA64">
        <v>131</v>
      </c>
      <c r="AB64">
        <v>102</v>
      </c>
      <c r="AC64">
        <v>99</v>
      </c>
      <c r="AD64">
        <v>90</v>
      </c>
      <c r="AE64">
        <v>82</v>
      </c>
      <c r="AF64">
        <v>82</v>
      </c>
      <c r="AG64">
        <v>71</v>
      </c>
      <c r="AH64">
        <v>71</v>
      </c>
      <c r="AI64">
        <v>376</v>
      </c>
      <c r="AJ64">
        <v>6718</v>
      </c>
    </row>
    <row r="65" spans="2:36">
      <c r="B65" t="s">
        <v>96</v>
      </c>
      <c r="C65">
        <v>4105590</v>
      </c>
      <c r="D65">
        <v>4050500</v>
      </c>
      <c r="E65">
        <v>4002840</v>
      </c>
      <c r="F65">
        <v>3163380</v>
      </c>
      <c r="G65">
        <v>3439310</v>
      </c>
      <c r="H65">
        <v>80</v>
      </c>
      <c r="I65">
        <v>20</v>
      </c>
      <c r="J65">
        <v>47</v>
      </c>
      <c r="K65">
        <v>55</v>
      </c>
      <c r="L65">
        <v>222</v>
      </c>
      <c r="M65">
        <v>313</v>
      </c>
      <c r="N65">
        <v>407</v>
      </c>
      <c r="O65">
        <v>548</v>
      </c>
      <c r="P65">
        <v>644</v>
      </c>
      <c r="Q65">
        <v>763</v>
      </c>
      <c r="R65">
        <v>814</v>
      </c>
      <c r="S65">
        <v>817</v>
      </c>
      <c r="T65">
        <v>1628</v>
      </c>
      <c r="U65">
        <v>1460</v>
      </c>
      <c r="V65">
        <v>1256</v>
      </c>
      <c r="W65">
        <v>1051</v>
      </c>
      <c r="X65">
        <v>910</v>
      </c>
      <c r="Y65">
        <v>810</v>
      </c>
      <c r="Z65">
        <v>777</v>
      </c>
      <c r="AA65">
        <v>833</v>
      </c>
      <c r="AB65">
        <v>825</v>
      </c>
      <c r="AC65">
        <v>833</v>
      </c>
      <c r="AD65">
        <v>830</v>
      </c>
      <c r="AE65">
        <v>834</v>
      </c>
      <c r="AF65">
        <v>771</v>
      </c>
      <c r="AG65">
        <v>733</v>
      </c>
      <c r="AH65">
        <v>644</v>
      </c>
      <c r="AI65">
        <v>3575</v>
      </c>
      <c r="AJ65">
        <v>22420</v>
      </c>
    </row>
    <row r="66" spans="2:36">
      <c r="B66" t="s">
        <v>97</v>
      </c>
      <c r="C66">
        <v>0</v>
      </c>
      <c r="D66">
        <v>0</v>
      </c>
      <c r="E66">
        <v>4836650</v>
      </c>
      <c r="F66">
        <v>4269430</v>
      </c>
      <c r="G66">
        <v>5120310</v>
      </c>
      <c r="H66">
        <v>80</v>
      </c>
      <c r="I66">
        <v>0</v>
      </c>
      <c r="J66">
        <v>7</v>
      </c>
      <c r="K66">
        <v>0</v>
      </c>
      <c r="L66">
        <v>4</v>
      </c>
      <c r="M66">
        <v>3</v>
      </c>
      <c r="N66">
        <v>3</v>
      </c>
      <c r="O66">
        <v>6</v>
      </c>
      <c r="P66">
        <v>508</v>
      </c>
      <c r="Q66">
        <v>11</v>
      </c>
      <c r="R66">
        <v>4</v>
      </c>
      <c r="S66">
        <v>715</v>
      </c>
      <c r="T66">
        <v>3646</v>
      </c>
      <c r="U66">
        <v>12</v>
      </c>
      <c r="V66">
        <v>507</v>
      </c>
      <c r="W66">
        <v>920</v>
      </c>
      <c r="X66">
        <v>528</v>
      </c>
      <c r="Y66">
        <v>20</v>
      </c>
      <c r="Z66">
        <v>27</v>
      </c>
      <c r="AA66">
        <v>711</v>
      </c>
      <c r="AB66">
        <v>1463</v>
      </c>
      <c r="AC66">
        <v>52</v>
      </c>
      <c r="AD66">
        <v>72</v>
      </c>
      <c r="AE66">
        <v>51</v>
      </c>
      <c r="AF66">
        <v>2074</v>
      </c>
      <c r="AG66">
        <v>355</v>
      </c>
      <c r="AH66">
        <v>570</v>
      </c>
      <c r="AI66">
        <v>11937</v>
      </c>
      <c r="AJ66">
        <v>24206</v>
      </c>
    </row>
    <row r="67" spans="2:36">
      <c r="B67" t="s">
        <v>98</v>
      </c>
      <c r="C67">
        <v>0</v>
      </c>
      <c r="D67">
        <v>0</v>
      </c>
      <c r="E67">
        <v>0</v>
      </c>
      <c r="F67">
        <v>0</v>
      </c>
      <c r="G67">
        <v>0</v>
      </c>
      <c r="H67">
        <v>80</v>
      </c>
      <c r="I67">
        <v>858</v>
      </c>
      <c r="J67">
        <v>59</v>
      </c>
      <c r="K67">
        <v>99</v>
      </c>
      <c r="L67">
        <v>362</v>
      </c>
      <c r="M67">
        <v>623</v>
      </c>
      <c r="N67">
        <v>830</v>
      </c>
      <c r="O67">
        <v>1008</v>
      </c>
      <c r="P67">
        <v>1102</v>
      </c>
      <c r="Q67">
        <v>1271</v>
      </c>
      <c r="R67">
        <v>1194</v>
      </c>
      <c r="S67">
        <v>1129</v>
      </c>
      <c r="T67">
        <v>1914</v>
      </c>
      <c r="U67">
        <v>2377</v>
      </c>
      <c r="V67">
        <v>831</v>
      </c>
      <c r="W67">
        <v>588</v>
      </c>
      <c r="X67">
        <v>468</v>
      </c>
      <c r="Y67">
        <v>353</v>
      </c>
      <c r="Z67">
        <v>257</v>
      </c>
      <c r="AA67">
        <v>235</v>
      </c>
      <c r="AB67">
        <v>190</v>
      </c>
      <c r="AC67">
        <v>142</v>
      </c>
      <c r="AD67">
        <v>175</v>
      </c>
      <c r="AE67">
        <v>135</v>
      </c>
      <c r="AF67">
        <v>130</v>
      </c>
      <c r="AG67">
        <v>136</v>
      </c>
      <c r="AH67">
        <v>1212</v>
      </c>
      <c r="AI67">
        <v>24141</v>
      </c>
      <c r="AJ67">
        <v>41819</v>
      </c>
    </row>
    <row r="68" spans="2:36">
      <c r="B68" t="s">
        <v>100</v>
      </c>
      <c r="C68">
        <v>5365830</v>
      </c>
      <c r="D68">
        <v>5428660</v>
      </c>
      <c r="E68">
        <v>5767020</v>
      </c>
      <c r="F68">
        <v>4656210</v>
      </c>
      <c r="G68">
        <v>4036390</v>
      </c>
      <c r="H68">
        <v>80</v>
      </c>
      <c r="I68">
        <v>77</v>
      </c>
      <c r="J68">
        <v>126</v>
      </c>
      <c r="K68">
        <v>146</v>
      </c>
      <c r="L68">
        <v>1242</v>
      </c>
      <c r="M68">
        <v>261</v>
      </c>
      <c r="N68">
        <v>245</v>
      </c>
      <c r="O68">
        <v>918</v>
      </c>
      <c r="P68">
        <v>226</v>
      </c>
      <c r="Q68">
        <v>1712</v>
      </c>
      <c r="R68">
        <v>202</v>
      </c>
      <c r="S68">
        <v>203</v>
      </c>
      <c r="T68">
        <v>390</v>
      </c>
      <c r="U68">
        <v>324</v>
      </c>
      <c r="V68">
        <v>2469</v>
      </c>
      <c r="W68">
        <v>1241</v>
      </c>
      <c r="X68">
        <v>726</v>
      </c>
      <c r="Y68">
        <v>3082</v>
      </c>
      <c r="Z68">
        <v>420</v>
      </c>
      <c r="AA68">
        <v>155</v>
      </c>
      <c r="AB68">
        <v>1637</v>
      </c>
      <c r="AC68">
        <v>130</v>
      </c>
      <c r="AD68">
        <v>138</v>
      </c>
      <c r="AE68">
        <v>90</v>
      </c>
      <c r="AF68">
        <v>1091</v>
      </c>
      <c r="AG68">
        <v>79</v>
      </c>
      <c r="AH68">
        <v>85</v>
      </c>
      <c r="AI68">
        <v>7086</v>
      </c>
      <c r="AJ68">
        <v>24501</v>
      </c>
    </row>
    <row r="69" spans="2:36">
      <c r="B69" t="s">
        <v>101</v>
      </c>
      <c r="C69">
        <v>3407880</v>
      </c>
      <c r="D69">
        <v>2092620</v>
      </c>
      <c r="E69">
        <v>4305790</v>
      </c>
      <c r="F69">
        <v>2620640</v>
      </c>
      <c r="G69">
        <v>2783680</v>
      </c>
      <c r="H69">
        <v>80</v>
      </c>
      <c r="I69">
        <v>21</v>
      </c>
      <c r="J69">
        <v>50</v>
      </c>
      <c r="K69">
        <v>72</v>
      </c>
      <c r="L69">
        <v>257</v>
      </c>
      <c r="M69">
        <v>370</v>
      </c>
      <c r="N69">
        <v>464</v>
      </c>
      <c r="O69">
        <v>536</v>
      </c>
      <c r="P69">
        <v>592</v>
      </c>
      <c r="Q69">
        <v>596</v>
      </c>
      <c r="R69">
        <v>629</v>
      </c>
      <c r="S69">
        <v>584</v>
      </c>
      <c r="T69">
        <v>919</v>
      </c>
      <c r="U69">
        <v>700</v>
      </c>
      <c r="V69">
        <v>473</v>
      </c>
      <c r="W69">
        <v>374</v>
      </c>
      <c r="X69">
        <v>268</v>
      </c>
      <c r="Y69">
        <v>229</v>
      </c>
      <c r="Z69">
        <v>172</v>
      </c>
      <c r="AA69">
        <v>176</v>
      </c>
      <c r="AB69">
        <v>126</v>
      </c>
      <c r="AC69">
        <v>126</v>
      </c>
      <c r="AD69">
        <v>111</v>
      </c>
      <c r="AE69">
        <v>114</v>
      </c>
      <c r="AF69">
        <v>95</v>
      </c>
      <c r="AG69">
        <v>73</v>
      </c>
      <c r="AH69">
        <v>77</v>
      </c>
      <c r="AI69">
        <v>308</v>
      </c>
      <c r="AJ69">
        <v>8512</v>
      </c>
    </row>
    <row r="70" spans="2:36">
      <c r="B70" t="s">
        <v>102</v>
      </c>
      <c r="C70">
        <v>5446560</v>
      </c>
      <c r="D70">
        <v>0</v>
      </c>
      <c r="E70">
        <v>0</v>
      </c>
      <c r="F70">
        <v>0</v>
      </c>
      <c r="G70">
        <v>187160</v>
      </c>
      <c r="H70">
        <v>80</v>
      </c>
      <c r="I70">
        <v>373</v>
      </c>
      <c r="J70">
        <v>418</v>
      </c>
      <c r="K70">
        <v>512</v>
      </c>
      <c r="L70">
        <v>3919</v>
      </c>
      <c r="M70">
        <v>1269</v>
      </c>
      <c r="N70">
        <v>1087</v>
      </c>
      <c r="O70">
        <v>2040</v>
      </c>
      <c r="P70">
        <v>1025</v>
      </c>
      <c r="Q70">
        <v>1253</v>
      </c>
      <c r="R70">
        <v>1138</v>
      </c>
      <c r="S70">
        <v>616</v>
      </c>
      <c r="T70">
        <v>8679</v>
      </c>
      <c r="U70">
        <v>1308</v>
      </c>
      <c r="V70">
        <v>538</v>
      </c>
      <c r="W70">
        <v>1495</v>
      </c>
      <c r="X70">
        <v>2518</v>
      </c>
      <c r="Y70">
        <v>12702</v>
      </c>
      <c r="Z70">
        <v>11531</v>
      </c>
      <c r="AA70">
        <v>18552</v>
      </c>
      <c r="AB70">
        <v>4491</v>
      </c>
      <c r="AC70">
        <v>9488</v>
      </c>
      <c r="AD70">
        <v>13973</v>
      </c>
      <c r="AE70">
        <v>9407</v>
      </c>
      <c r="AF70">
        <v>12560</v>
      </c>
      <c r="AG70">
        <v>11379</v>
      </c>
      <c r="AH70">
        <v>3368</v>
      </c>
      <c r="AI70">
        <v>14967</v>
      </c>
      <c r="AJ70">
        <v>150606</v>
      </c>
    </row>
    <row r="71" spans="2:36">
      <c r="B71" t="s">
        <v>103</v>
      </c>
      <c r="C71">
        <v>0</v>
      </c>
      <c r="D71">
        <v>0</v>
      </c>
      <c r="E71">
        <v>0</v>
      </c>
      <c r="F71">
        <v>0</v>
      </c>
      <c r="G71">
        <v>0</v>
      </c>
      <c r="H71">
        <v>80</v>
      </c>
      <c r="I71">
        <v>221</v>
      </c>
      <c r="J71">
        <v>207</v>
      </c>
      <c r="K71">
        <v>211</v>
      </c>
      <c r="L71">
        <v>394</v>
      </c>
      <c r="M71">
        <v>397</v>
      </c>
      <c r="N71">
        <v>358</v>
      </c>
      <c r="O71">
        <v>3352</v>
      </c>
      <c r="P71">
        <v>343</v>
      </c>
      <c r="Q71">
        <v>355</v>
      </c>
      <c r="R71">
        <v>320</v>
      </c>
      <c r="S71">
        <v>291</v>
      </c>
      <c r="T71">
        <v>8606</v>
      </c>
      <c r="U71">
        <v>1496</v>
      </c>
      <c r="V71">
        <v>1431</v>
      </c>
      <c r="W71">
        <v>570</v>
      </c>
      <c r="X71">
        <v>1785</v>
      </c>
      <c r="Y71">
        <v>3233</v>
      </c>
      <c r="Z71">
        <v>198</v>
      </c>
      <c r="AA71">
        <v>2165</v>
      </c>
      <c r="AB71">
        <v>1624</v>
      </c>
      <c r="AC71">
        <v>419</v>
      </c>
      <c r="AD71">
        <v>2112</v>
      </c>
      <c r="AE71">
        <v>70</v>
      </c>
      <c r="AF71">
        <v>56</v>
      </c>
      <c r="AG71">
        <v>35</v>
      </c>
      <c r="AH71">
        <v>31</v>
      </c>
      <c r="AI71">
        <v>8153</v>
      </c>
      <c r="AJ71">
        <v>38433</v>
      </c>
    </row>
    <row r="72" spans="2:36">
      <c r="B72" t="s">
        <v>104</v>
      </c>
      <c r="C72">
        <v>0</v>
      </c>
      <c r="D72">
        <v>0</v>
      </c>
      <c r="E72">
        <v>844700</v>
      </c>
      <c r="F72">
        <v>0</v>
      </c>
      <c r="G72">
        <v>724790</v>
      </c>
      <c r="H72">
        <v>46</v>
      </c>
      <c r="I72">
        <v>37</v>
      </c>
      <c r="J72">
        <v>71</v>
      </c>
      <c r="K72">
        <v>93</v>
      </c>
      <c r="L72">
        <v>233</v>
      </c>
      <c r="M72">
        <v>271</v>
      </c>
      <c r="N72">
        <v>311</v>
      </c>
      <c r="O72">
        <v>328</v>
      </c>
      <c r="P72">
        <v>329</v>
      </c>
      <c r="Q72">
        <v>334</v>
      </c>
      <c r="R72">
        <v>319</v>
      </c>
      <c r="S72">
        <v>342</v>
      </c>
      <c r="T72">
        <v>651</v>
      </c>
      <c r="U72">
        <v>631</v>
      </c>
      <c r="V72">
        <v>677</v>
      </c>
      <c r="W72">
        <v>645</v>
      </c>
      <c r="X72">
        <v>590</v>
      </c>
      <c r="Y72">
        <v>478</v>
      </c>
      <c r="Z72">
        <v>400</v>
      </c>
      <c r="AA72">
        <v>305</v>
      </c>
      <c r="AB72">
        <v>238</v>
      </c>
      <c r="AC72">
        <v>186</v>
      </c>
      <c r="AD72">
        <v>133</v>
      </c>
      <c r="AE72">
        <v>119</v>
      </c>
      <c r="AF72">
        <v>77</v>
      </c>
      <c r="AG72">
        <v>52</v>
      </c>
      <c r="AH72">
        <v>35</v>
      </c>
      <c r="AI72">
        <v>130</v>
      </c>
      <c r="AJ72">
        <v>8015</v>
      </c>
    </row>
    <row r="73" spans="2:36">
      <c r="B73" t="s">
        <v>105</v>
      </c>
      <c r="C73">
        <v>0</v>
      </c>
      <c r="D73">
        <v>0</v>
      </c>
      <c r="E73">
        <v>0</v>
      </c>
      <c r="F73">
        <v>2533730</v>
      </c>
      <c r="G73">
        <v>0</v>
      </c>
      <c r="H73">
        <v>80</v>
      </c>
      <c r="I73">
        <v>92</v>
      </c>
      <c r="J73">
        <v>131</v>
      </c>
      <c r="K73">
        <v>160</v>
      </c>
      <c r="L73">
        <v>327</v>
      </c>
      <c r="M73">
        <v>366</v>
      </c>
      <c r="N73">
        <v>388</v>
      </c>
      <c r="O73">
        <v>394</v>
      </c>
      <c r="P73">
        <v>409</v>
      </c>
      <c r="Q73">
        <v>414</v>
      </c>
      <c r="R73">
        <v>360</v>
      </c>
      <c r="S73">
        <v>354</v>
      </c>
      <c r="T73">
        <v>526</v>
      </c>
      <c r="U73">
        <v>474</v>
      </c>
      <c r="V73">
        <v>358</v>
      </c>
      <c r="W73">
        <v>320</v>
      </c>
      <c r="X73">
        <v>267</v>
      </c>
      <c r="Y73">
        <v>271</v>
      </c>
      <c r="Z73">
        <v>279</v>
      </c>
      <c r="AA73">
        <v>299</v>
      </c>
      <c r="AB73">
        <v>264</v>
      </c>
      <c r="AC73">
        <v>259</v>
      </c>
      <c r="AD73">
        <v>290</v>
      </c>
      <c r="AE73">
        <v>267</v>
      </c>
      <c r="AF73">
        <v>257</v>
      </c>
      <c r="AG73">
        <v>258</v>
      </c>
      <c r="AH73">
        <v>234</v>
      </c>
      <c r="AI73">
        <v>1219</v>
      </c>
      <c r="AJ73">
        <v>9237</v>
      </c>
    </row>
    <row r="74" spans="2:36">
      <c r="B74" t="s">
        <v>106</v>
      </c>
      <c r="C74">
        <v>4395090</v>
      </c>
      <c r="D74">
        <v>3871760</v>
      </c>
      <c r="E74">
        <v>4426300</v>
      </c>
      <c r="F74">
        <v>3728760</v>
      </c>
      <c r="G74">
        <v>3505080</v>
      </c>
      <c r="H74">
        <v>80</v>
      </c>
      <c r="I74">
        <v>79</v>
      </c>
      <c r="J74">
        <v>179</v>
      </c>
      <c r="K74">
        <v>233</v>
      </c>
      <c r="L74">
        <v>588</v>
      </c>
      <c r="M74">
        <v>677</v>
      </c>
      <c r="N74">
        <v>729</v>
      </c>
      <c r="O74">
        <v>764</v>
      </c>
      <c r="P74">
        <v>673</v>
      </c>
      <c r="Q74">
        <v>636</v>
      </c>
      <c r="R74">
        <v>550</v>
      </c>
      <c r="S74">
        <v>485</v>
      </c>
      <c r="T74">
        <v>828</v>
      </c>
      <c r="U74">
        <v>711</v>
      </c>
      <c r="V74">
        <v>680</v>
      </c>
      <c r="W74">
        <v>616</v>
      </c>
      <c r="X74">
        <v>630</v>
      </c>
      <c r="Y74">
        <v>572</v>
      </c>
      <c r="Z74">
        <v>618</v>
      </c>
      <c r="AA74">
        <v>561</v>
      </c>
      <c r="AB74">
        <v>563</v>
      </c>
      <c r="AC74">
        <v>564</v>
      </c>
      <c r="AD74">
        <v>552</v>
      </c>
      <c r="AE74">
        <v>551</v>
      </c>
      <c r="AF74">
        <v>503</v>
      </c>
      <c r="AG74">
        <v>456</v>
      </c>
      <c r="AH74">
        <v>430</v>
      </c>
      <c r="AI74">
        <v>2417</v>
      </c>
      <c r="AJ74">
        <v>16845</v>
      </c>
    </row>
    <row r="75" spans="2:36">
      <c r="B75" t="s">
        <v>107</v>
      </c>
      <c r="C75">
        <v>578780</v>
      </c>
      <c r="D75">
        <v>0</v>
      </c>
      <c r="E75">
        <v>0</v>
      </c>
      <c r="F75">
        <v>0</v>
      </c>
      <c r="G75">
        <v>740540</v>
      </c>
      <c r="H75">
        <v>10</v>
      </c>
      <c r="I75">
        <v>41</v>
      </c>
      <c r="J75">
        <v>107</v>
      </c>
      <c r="K75">
        <v>174</v>
      </c>
      <c r="L75">
        <v>470</v>
      </c>
      <c r="M75">
        <v>573</v>
      </c>
      <c r="N75">
        <v>619</v>
      </c>
      <c r="O75">
        <v>605</v>
      </c>
      <c r="P75">
        <v>518</v>
      </c>
      <c r="Q75">
        <v>468</v>
      </c>
      <c r="R75">
        <v>430</v>
      </c>
      <c r="S75">
        <v>455</v>
      </c>
      <c r="T75">
        <v>760</v>
      </c>
      <c r="U75">
        <v>628</v>
      </c>
      <c r="V75">
        <v>452</v>
      </c>
      <c r="W75">
        <v>310</v>
      </c>
      <c r="X75">
        <v>181</v>
      </c>
      <c r="Y75">
        <v>104</v>
      </c>
      <c r="Z75">
        <v>116</v>
      </c>
      <c r="AA75">
        <v>87</v>
      </c>
      <c r="AB75">
        <v>60</v>
      </c>
      <c r="AC75">
        <v>52</v>
      </c>
      <c r="AD75">
        <v>52</v>
      </c>
      <c r="AE75">
        <v>63</v>
      </c>
      <c r="AF75">
        <v>42</v>
      </c>
      <c r="AG75">
        <v>30</v>
      </c>
      <c r="AH75">
        <v>19</v>
      </c>
      <c r="AI75">
        <v>140</v>
      </c>
      <c r="AJ75">
        <v>7556</v>
      </c>
    </row>
    <row r="76" spans="2:36">
      <c r="B76" t="s">
        <v>108</v>
      </c>
      <c r="C76">
        <v>4083140</v>
      </c>
      <c r="D76">
        <v>3340710</v>
      </c>
      <c r="E76">
        <v>4155990</v>
      </c>
      <c r="F76">
        <v>3226440</v>
      </c>
      <c r="G76">
        <v>3572510</v>
      </c>
      <c r="H76">
        <v>80</v>
      </c>
      <c r="I76">
        <v>253</v>
      </c>
      <c r="J76">
        <v>250</v>
      </c>
      <c r="K76">
        <v>295</v>
      </c>
      <c r="L76">
        <v>781</v>
      </c>
      <c r="M76">
        <v>1004</v>
      </c>
      <c r="N76">
        <v>1123</v>
      </c>
      <c r="O76">
        <v>1121</v>
      </c>
      <c r="P76">
        <v>1155</v>
      </c>
      <c r="Q76">
        <v>1141</v>
      </c>
      <c r="R76">
        <v>1181</v>
      </c>
      <c r="S76">
        <v>1071</v>
      </c>
      <c r="T76">
        <v>2018</v>
      </c>
      <c r="U76">
        <v>1840</v>
      </c>
      <c r="V76">
        <v>1613</v>
      </c>
      <c r="W76">
        <v>1361</v>
      </c>
      <c r="X76">
        <v>1162</v>
      </c>
      <c r="Y76">
        <v>969</v>
      </c>
      <c r="Z76">
        <v>883</v>
      </c>
      <c r="AA76">
        <v>769</v>
      </c>
      <c r="AB76">
        <v>673</v>
      </c>
      <c r="AC76">
        <v>605</v>
      </c>
      <c r="AD76">
        <v>567</v>
      </c>
      <c r="AE76">
        <v>575</v>
      </c>
      <c r="AF76">
        <v>484</v>
      </c>
      <c r="AG76">
        <v>415</v>
      </c>
      <c r="AH76">
        <v>374</v>
      </c>
      <c r="AI76">
        <v>1764</v>
      </c>
      <c r="AJ76">
        <v>25447</v>
      </c>
    </row>
    <row r="77" spans="2:36">
      <c r="B77" t="s">
        <v>109</v>
      </c>
      <c r="C77">
        <v>680940</v>
      </c>
      <c r="D77">
        <v>877020</v>
      </c>
      <c r="E77">
        <v>844500</v>
      </c>
      <c r="F77">
        <v>521470</v>
      </c>
      <c r="G77">
        <v>489480</v>
      </c>
      <c r="H77">
        <v>33</v>
      </c>
      <c r="I77">
        <v>671</v>
      </c>
      <c r="J77">
        <v>923</v>
      </c>
      <c r="K77">
        <v>1032</v>
      </c>
      <c r="L77">
        <v>1890</v>
      </c>
      <c r="M77">
        <v>1494</v>
      </c>
      <c r="N77">
        <v>1004</v>
      </c>
      <c r="O77">
        <v>672</v>
      </c>
      <c r="P77">
        <v>404</v>
      </c>
      <c r="Q77">
        <v>260</v>
      </c>
      <c r="R77">
        <v>211</v>
      </c>
      <c r="S77">
        <v>143</v>
      </c>
      <c r="T77">
        <v>207</v>
      </c>
      <c r="U77">
        <v>137</v>
      </c>
      <c r="V77">
        <v>91</v>
      </c>
      <c r="W77">
        <v>81</v>
      </c>
      <c r="X77">
        <v>66</v>
      </c>
      <c r="Y77">
        <v>68</v>
      </c>
      <c r="Z77">
        <v>54</v>
      </c>
      <c r="AA77">
        <v>46</v>
      </c>
      <c r="AB77">
        <v>30</v>
      </c>
      <c r="AC77">
        <v>24</v>
      </c>
      <c r="AD77">
        <v>23</v>
      </c>
      <c r="AE77">
        <v>31</v>
      </c>
      <c r="AF77">
        <v>19</v>
      </c>
      <c r="AG77">
        <v>9</v>
      </c>
      <c r="AH77">
        <v>10</v>
      </c>
      <c r="AI77">
        <v>19</v>
      </c>
      <c r="AJ77">
        <v>9619</v>
      </c>
    </row>
    <row r="78" spans="2:36">
      <c r="B78" t="s">
        <v>110</v>
      </c>
      <c r="C78">
        <v>0</v>
      </c>
      <c r="D78">
        <v>0</v>
      </c>
      <c r="E78">
        <v>0</v>
      </c>
      <c r="F78">
        <v>0</v>
      </c>
      <c r="G78">
        <v>0</v>
      </c>
      <c r="H78">
        <v>80</v>
      </c>
      <c r="I78">
        <v>149</v>
      </c>
      <c r="J78">
        <v>189</v>
      </c>
      <c r="K78">
        <v>223</v>
      </c>
      <c r="L78">
        <v>670</v>
      </c>
      <c r="M78">
        <v>930</v>
      </c>
      <c r="N78">
        <v>1030</v>
      </c>
      <c r="O78">
        <v>1032</v>
      </c>
      <c r="P78">
        <v>1104</v>
      </c>
      <c r="Q78">
        <v>1134</v>
      </c>
      <c r="R78">
        <v>1174</v>
      </c>
      <c r="S78">
        <v>1113</v>
      </c>
      <c r="T78">
        <v>1851</v>
      </c>
      <c r="U78">
        <v>1613</v>
      </c>
      <c r="V78">
        <v>1259</v>
      </c>
      <c r="W78">
        <v>989</v>
      </c>
      <c r="X78">
        <v>842</v>
      </c>
      <c r="Y78">
        <v>696</v>
      </c>
      <c r="Z78">
        <v>582</v>
      </c>
      <c r="AA78">
        <v>544</v>
      </c>
      <c r="AB78">
        <v>444</v>
      </c>
      <c r="AC78">
        <v>369</v>
      </c>
      <c r="AD78">
        <v>331</v>
      </c>
      <c r="AE78">
        <v>305</v>
      </c>
      <c r="AF78">
        <v>295</v>
      </c>
      <c r="AG78">
        <v>268</v>
      </c>
      <c r="AH78">
        <v>207</v>
      </c>
      <c r="AI78">
        <v>1755</v>
      </c>
      <c r="AJ78">
        <v>21098</v>
      </c>
    </row>
    <row r="79" spans="2:36">
      <c r="B79" t="s">
        <v>111</v>
      </c>
      <c r="C79">
        <v>841750</v>
      </c>
      <c r="D79">
        <v>1556610</v>
      </c>
      <c r="E79">
        <v>1192950</v>
      </c>
      <c r="F79">
        <v>1440430</v>
      </c>
      <c r="G79">
        <v>2013750</v>
      </c>
      <c r="H79">
        <v>67</v>
      </c>
      <c r="I79">
        <v>488</v>
      </c>
      <c r="J79">
        <v>812</v>
      </c>
      <c r="K79">
        <v>1049</v>
      </c>
      <c r="L79">
        <v>2396</v>
      </c>
      <c r="M79">
        <v>2543</v>
      </c>
      <c r="N79">
        <v>2468</v>
      </c>
      <c r="O79">
        <v>2060</v>
      </c>
      <c r="P79">
        <v>1773</v>
      </c>
      <c r="Q79">
        <v>1417</v>
      </c>
      <c r="R79">
        <v>1188</v>
      </c>
      <c r="S79">
        <v>978</v>
      </c>
      <c r="T79">
        <v>1483</v>
      </c>
      <c r="U79">
        <v>1042</v>
      </c>
      <c r="V79">
        <v>771</v>
      </c>
      <c r="W79">
        <v>566</v>
      </c>
      <c r="X79">
        <v>428</v>
      </c>
      <c r="Y79">
        <v>312</v>
      </c>
      <c r="Z79">
        <v>225</v>
      </c>
      <c r="AA79">
        <v>162</v>
      </c>
      <c r="AB79">
        <v>98</v>
      </c>
      <c r="AC79">
        <v>78</v>
      </c>
      <c r="AD79">
        <v>63</v>
      </c>
      <c r="AE79">
        <v>34</v>
      </c>
      <c r="AF79">
        <v>32</v>
      </c>
      <c r="AG79">
        <v>18</v>
      </c>
      <c r="AH79">
        <v>25</v>
      </c>
      <c r="AI79">
        <v>28</v>
      </c>
      <c r="AJ79">
        <v>22537</v>
      </c>
    </row>
    <row r="80" spans="2:36">
      <c r="B80" t="s">
        <v>112</v>
      </c>
      <c r="C80">
        <v>650440</v>
      </c>
      <c r="D80">
        <v>0</v>
      </c>
      <c r="E80">
        <v>0</v>
      </c>
      <c r="F80">
        <v>0</v>
      </c>
      <c r="G80">
        <v>1063950</v>
      </c>
      <c r="H80">
        <v>80</v>
      </c>
      <c r="I80">
        <v>606</v>
      </c>
      <c r="J80">
        <v>924</v>
      </c>
      <c r="K80">
        <v>1090</v>
      </c>
      <c r="L80">
        <v>2302</v>
      </c>
      <c r="M80">
        <v>2065</v>
      </c>
      <c r="N80">
        <v>1684</v>
      </c>
      <c r="O80">
        <v>1277</v>
      </c>
      <c r="P80">
        <v>974</v>
      </c>
      <c r="Q80">
        <v>677</v>
      </c>
      <c r="R80">
        <v>552</v>
      </c>
      <c r="S80">
        <v>381</v>
      </c>
      <c r="T80">
        <v>511</v>
      </c>
      <c r="U80">
        <v>285</v>
      </c>
      <c r="V80">
        <v>182</v>
      </c>
      <c r="W80">
        <v>112</v>
      </c>
      <c r="X80">
        <v>69</v>
      </c>
      <c r="Y80">
        <v>41</v>
      </c>
      <c r="Z80">
        <v>25</v>
      </c>
      <c r="AA80">
        <v>14</v>
      </c>
      <c r="AB80">
        <v>8</v>
      </c>
      <c r="AC80">
        <v>7</v>
      </c>
      <c r="AD80">
        <v>2</v>
      </c>
      <c r="AE80">
        <v>4</v>
      </c>
      <c r="AF80">
        <v>2</v>
      </c>
      <c r="AG80">
        <v>0</v>
      </c>
      <c r="AH80">
        <v>0</v>
      </c>
      <c r="AI80">
        <v>0</v>
      </c>
      <c r="AJ80">
        <v>13794</v>
      </c>
    </row>
    <row r="81" spans="2:36">
      <c r="B81" t="s">
        <v>113</v>
      </c>
      <c r="C81">
        <v>0</v>
      </c>
      <c r="D81">
        <v>0</v>
      </c>
      <c r="E81">
        <v>0</v>
      </c>
      <c r="F81">
        <v>0</v>
      </c>
      <c r="G81">
        <v>0</v>
      </c>
      <c r="H81">
        <v>51</v>
      </c>
      <c r="I81">
        <v>27</v>
      </c>
      <c r="J81">
        <v>11</v>
      </c>
      <c r="K81">
        <v>18</v>
      </c>
      <c r="L81">
        <v>75</v>
      </c>
      <c r="M81">
        <v>93</v>
      </c>
      <c r="N81">
        <v>131</v>
      </c>
      <c r="O81">
        <v>149</v>
      </c>
      <c r="P81">
        <v>153</v>
      </c>
      <c r="Q81">
        <v>148</v>
      </c>
      <c r="R81">
        <v>135</v>
      </c>
      <c r="S81">
        <v>111</v>
      </c>
      <c r="T81">
        <v>147</v>
      </c>
      <c r="U81">
        <v>89</v>
      </c>
      <c r="V81">
        <v>48</v>
      </c>
      <c r="W81">
        <v>27</v>
      </c>
      <c r="X81">
        <v>22</v>
      </c>
      <c r="Y81">
        <v>10</v>
      </c>
      <c r="Z81">
        <v>7</v>
      </c>
      <c r="AA81">
        <v>7</v>
      </c>
      <c r="AB81">
        <v>2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1410</v>
      </c>
    </row>
    <row r="82" spans="2:36">
      <c r="B82" t="s">
        <v>114</v>
      </c>
      <c r="C82">
        <v>0</v>
      </c>
      <c r="D82">
        <v>0</v>
      </c>
      <c r="E82">
        <v>0</v>
      </c>
      <c r="F82">
        <v>0</v>
      </c>
      <c r="G82">
        <v>0</v>
      </c>
      <c r="H82">
        <v>80</v>
      </c>
      <c r="I82">
        <v>26</v>
      </c>
      <c r="J82">
        <v>28</v>
      </c>
      <c r="K82">
        <v>44</v>
      </c>
      <c r="L82">
        <v>110</v>
      </c>
      <c r="M82">
        <v>202</v>
      </c>
      <c r="N82">
        <v>262</v>
      </c>
      <c r="O82">
        <v>282</v>
      </c>
      <c r="P82">
        <v>262</v>
      </c>
      <c r="Q82">
        <v>274</v>
      </c>
      <c r="R82">
        <v>255</v>
      </c>
      <c r="S82">
        <v>197</v>
      </c>
      <c r="T82">
        <v>337</v>
      </c>
      <c r="U82">
        <v>275</v>
      </c>
      <c r="V82">
        <v>187</v>
      </c>
      <c r="W82">
        <v>148</v>
      </c>
      <c r="X82">
        <v>139</v>
      </c>
      <c r="Y82">
        <v>103</v>
      </c>
      <c r="Z82">
        <v>108</v>
      </c>
      <c r="AA82">
        <v>89</v>
      </c>
      <c r="AB82">
        <v>80</v>
      </c>
      <c r="AC82">
        <v>112</v>
      </c>
      <c r="AD82">
        <v>98</v>
      </c>
      <c r="AE82">
        <v>85</v>
      </c>
      <c r="AF82">
        <v>70</v>
      </c>
      <c r="AG82">
        <v>88</v>
      </c>
      <c r="AH82">
        <v>55</v>
      </c>
      <c r="AI82">
        <v>521</v>
      </c>
      <c r="AJ82">
        <v>4437</v>
      </c>
    </row>
    <row r="83" spans="2:36">
      <c r="B83" t="s">
        <v>115</v>
      </c>
      <c r="C83">
        <v>1278840</v>
      </c>
      <c r="D83">
        <v>1371130</v>
      </c>
      <c r="E83">
        <v>1312470</v>
      </c>
      <c r="F83">
        <v>1485960</v>
      </c>
      <c r="G83">
        <v>2002170</v>
      </c>
      <c r="H83">
        <v>80</v>
      </c>
      <c r="I83">
        <v>473</v>
      </c>
      <c r="J83">
        <v>694</v>
      </c>
      <c r="K83">
        <v>821</v>
      </c>
      <c r="L83">
        <v>1691</v>
      </c>
      <c r="M83">
        <v>1807</v>
      </c>
      <c r="N83">
        <v>1710</v>
      </c>
      <c r="O83">
        <v>1481</v>
      </c>
      <c r="P83">
        <v>1339</v>
      </c>
      <c r="Q83">
        <v>1155</v>
      </c>
      <c r="R83">
        <v>1068</v>
      </c>
      <c r="S83">
        <v>894</v>
      </c>
      <c r="T83">
        <v>1542</v>
      </c>
      <c r="U83">
        <v>1164</v>
      </c>
      <c r="V83">
        <v>931</v>
      </c>
      <c r="W83">
        <v>708</v>
      </c>
      <c r="X83">
        <v>539</v>
      </c>
      <c r="Y83">
        <v>420</v>
      </c>
      <c r="Z83">
        <v>263</v>
      </c>
      <c r="AA83">
        <v>189</v>
      </c>
      <c r="AB83">
        <v>140</v>
      </c>
      <c r="AC83">
        <v>84</v>
      </c>
      <c r="AD83">
        <v>57</v>
      </c>
      <c r="AE83">
        <v>42</v>
      </c>
      <c r="AF83">
        <v>21</v>
      </c>
      <c r="AG83">
        <v>15</v>
      </c>
      <c r="AH83">
        <v>7</v>
      </c>
      <c r="AI83">
        <v>11</v>
      </c>
      <c r="AJ83">
        <v>19266</v>
      </c>
    </row>
    <row r="84" spans="2:36">
      <c r="B84" t="s">
        <v>116</v>
      </c>
      <c r="C84">
        <v>4725550</v>
      </c>
      <c r="D84">
        <v>3764310</v>
      </c>
      <c r="E84">
        <v>3520860</v>
      </c>
      <c r="F84">
        <v>2333990</v>
      </c>
      <c r="G84">
        <v>4075090</v>
      </c>
      <c r="H84">
        <v>80</v>
      </c>
      <c r="I84">
        <v>465</v>
      </c>
      <c r="J84">
        <v>845</v>
      </c>
      <c r="K84">
        <v>1255</v>
      </c>
      <c r="L84">
        <v>3203</v>
      </c>
      <c r="M84">
        <v>3680</v>
      </c>
      <c r="N84">
        <v>3519</v>
      </c>
      <c r="O84">
        <v>3181</v>
      </c>
      <c r="P84">
        <v>2712</v>
      </c>
      <c r="Q84">
        <v>2273</v>
      </c>
      <c r="R84">
        <v>1840</v>
      </c>
      <c r="S84">
        <v>1480</v>
      </c>
      <c r="T84">
        <v>2227</v>
      </c>
      <c r="U84">
        <v>1721</v>
      </c>
      <c r="V84">
        <v>1466</v>
      </c>
      <c r="W84">
        <v>1388</v>
      </c>
      <c r="X84">
        <v>1268</v>
      </c>
      <c r="Y84">
        <v>1230</v>
      </c>
      <c r="Z84">
        <v>1192</v>
      </c>
      <c r="AA84">
        <v>1148</v>
      </c>
      <c r="AB84">
        <v>1014</v>
      </c>
      <c r="AC84">
        <v>1070</v>
      </c>
      <c r="AD84">
        <v>1024</v>
      </c>
      <c r="AE84">
        <v>942</v>
      </c>
      <c r="AF84">
        <v>947</v>
      </c>
      <c r="AG84">
        <v>784</v>
      </c>
      <c r="AH84">
        <v>722</v>
      </c>
      <c r="AI84">
        <v>4223</v>
      </c>
      <c r="AJ84">
        <v>46819</v>
      </c>
    </row>
    <row r="85" spans="2:36">
      <c r="B85" t="s">
        <v>117</v>
      </c>
      <c r="C85">
        <v>0</v>
      </c>
      <c r="D85">
        <v>0</v>
      </c>
      <c r="E85">
        <v>0</v>
      </c>
      <c r="F85">
        <v>0</v>
      </c>
      <c r="G85">
        <v>0</v>
      </c>
      <c r="H85">
        <v>80</v>
      </c>
      <c r="I85">
        <v>68</v>
      </c>
      <c r="J85">
        <v>126</v>
      </c>
      <c r="K85">
        <v>190</v>
      </c>
      <c r="L85">
        <v>508</v>
      </c>
      <c r="M85">
        <v>630</v>
      </c>
      <c r="N85">
        <v>636</v>
      </c>
      <c r="O85">
        <v>572</v>
      </c>
      <c r="P85">
        <v>513</v>
      </c>
      <c r="Q85">
        <v>504</v>
      </c>
      <c r="R85">
        <v>458</v>
      </c>
      <c r="S85">
        <v>356</v>
      </c>
      <c r="T85">
        <v>508</v>
      </c>
      <c r="U85">
        <v>397</v>
      </c>
      <c r="V85">
        <v>258</v>
      </c>
      <c r="W85">
        <v>190</v>
      </c>
      <c r="X85">
        <v>129</v>
      </c>
      <c r="Y85">
        <v>87</v>
      </c>
      <c r="Z85">
        <v>82</v>
      </c>
      <c r="AA85">
        <v>64</v>
      </c>
      <c r="AB85">
        <v>58</v>
      </c>
      <c r="AC85">
        <v>39</v>
      </c>
      <c r="AD85">
        <v>30</v>
      </c>
      <c r="AE85">
        <v>14</v>
      </c>
      <c r="AF85">
        <v>18</v>
      </c>
      <c r="AG85">
        <v>16</v>
      </c>
      <c r="AH85">
        <v>8</v>
      </c>
      <c r="AI85">
        <v>15</v>
      </c>
      <c r="AJ85">
        <v>6474</v>
      </c>
    </row>
    <row r="86" spans="2:36">
      <c r="B86" t="s">
        <v>118</v>
      </c>
      <c r="C86">
        <v>2153950</v>
      </c>
      <c r="D86">
        <v>1644650</v>
      </c>
      <c r="E86">
        <v>1436060</v>
      </c>
      <c r="F86">
        <v>1098770</v>
      </c>
      <c r="G86">
        <v>2477860</v>
      </c>
      <c r="H86">
        <v>80</v>
      </c>
      <c r="I86">
        <v>20770</v>
      </c>
      <c r="J86">
        <v>9639</v>
      </c>
      <c r="K86">
        <v>5721</v>
      </c>
      <c r="L86">
        <v>1650</v>
      </c>
      <c r="M86">
        <v>1451</v>
      </c>
      <c r="N86">
        <v>1194</v>
      </c>
      <c r="O86">
        <v>843</v>
      </c>
      <c r="P86">
        <v>637</v>
      </c>
      <c r="Q86">
        <v>483</v>
      </c>
      <c r="R86">
        <v>408</v>
      </c>
      <c r="S86">
        <v>355</v>
      </c>
      <c r="T86">
        <v>581</v>
      </c>
      <c r="U86">
        <v>509</v>
      </c>
      <c r="V86">
        <v>402</v>
      </c>
      <c r="W86">
        <v>351</v>
      </c>
      <c r="X86">
        <v>302</v>
      </c>
      <c r="Y86">
        <v>240</v>
      </c>
      <c r="Z86">
        <v>160</v>
      </c>
      <c r="AA86">
        <v>153</v>
      </c>
      <c r="AB86">
        <v>104</v>
      </c>
      <c r="AC86">
        <v>96</v>
      </c>
      <c r="AD86">
        <v>58</v>
      </c>
      <c r="AE86">
        <v>46</v>
      </c>
      <c r="AF86">
        <v>32</v>
      </c>
      <c r="AG86">
        <v>21</v>
      </c>
      <c r="AH86">
        <v>12</v>
      </c>
      <c r="AI86">
        <v>30</v>
      </c>
      <c r="AJ86">
        <v>46248</v>
      </c>
    </row>
    <row r="87" spans="2:36">
      <c r="B87" t="s">
        <v>119</v>
      </c>
      <c r="C87">
        <v>2585780</v>
      </c>
      <c r="D87">
        <v>2459150</v>
      </c>
      <c r="E87">
        <v>1621920</v>
      </c>
      <c r="F87">
        <v>1391920</v>
      </c>
      <c r="G87">
        <v>1329910</v>
      </c>
      <c r="H87">
        <v>80</v>
      </c>
      <c r="I87">
        <v>175</v>
      </c>
      <c r="J87">
        <v>450</v>
      </c>
      <c r="K87">
        <v>560</v>
      </c>
      <c r="L87">
        <v>1485</v>
      </c>
      <c r="M87">
        <v>1657</v>
      </c>
      <c r="N87">
        <v>1610</v>
      </c>
      <c r="O87">
        <v>1294</v>
      </c>
      <c r="P87">
        <v>1067</v>
      </c>
      <c r="Q87">
        <v>823</v>
      </c>
      <c r="R87">
        <v>629</v>
      </c>
      <c r="S87">
        <v>480</v>
      </c>
      <c r="T87">
        <v>552</v>
      </c>
      <c r="U87">
        <v>339</v>
      </c>
      <c r="V87">
        <v>196</v>
      </c>
      <c r="W87">
        <v>109</v>
      </c>
      <c r="X87">
        <v>72</v>
      </c>
      <c r="Y87">
        <v>43</v>
      </c>
      <c r="Z87">
        <v>29</v>
      </c>
      <c r="AA87">
        <v>23</v>
      </c>
      <c r="AB87">
        <v>21</v>
      </c>
      <c r="AC87">
        <v>8</v>
      </c>
      <c r="AD87">
        <v>4</v>
      </c>
      <c r="AE87">
        <v>4</v>
      </c>
      <c r="AF87">
        <v>0</v>
      </c>
      <c r="AG87">
        <v>3</v>
      </c>
      <c r="AH87">
        <v>2</v>
      </c>
      <c r="AI87">
        <v>4</v>
      </c>
      <c r="AJ87">
        <v>11639</v>
      </c>
    </row>
    <row r="88" spans="2:36">
      <c r="B88" t="s">
        <v>120</v>
      </c>
      <c r="C88">
        <v>3029020</v>
      </c>
      <c r="D88">
        <v>1797220</v>
      </c>
      <c r="E88">
        <v>1584930</v>
      </c>
      <c r="F88">
        <v>0</v>
      </c>
      <c r="G88">
        <v>0</v>
      </c>
      <c r="H88">
        <v>80</v>
      </c>
      <c r="I88">
        <v>77</v>
      </c>
      <c r="J88">
        <v>147</v>
      </c>
      <c r="K88">
        <v>160</v>
      </c>
      <c r="L88">
        <v>328</v>
      </c>
      <c r="M88">
        <v>375</v>
      </c>
      <c r="N88">
        <v>425</v>
      </c>
      <c r="O88">
        <v>747</v>
      </c>
      <c r="P88">
        <v>217</v>
      </c>
      <c r="Q88">
        <v>165</v>
      </c>
      <c r="R88">
        <v>174</v>
      </c>
      <c r="S88">
        <v>159</v>
      </c>
      <c r="T88">
        <v>426</v>
      </c>
      <c r="U88">
        <v>820</v>
      </c>
      <c r="V88">
        <v>315</v>
      </c>
      <c r="W88">
        <v>303</v>
      </c>
      <c r="X88">
        <v>4873</v>
      </c>
      <c r="Y88">
        <v>282</v>
      </c>
      <c r="Z88">
        <v>246</v>
      </c>
      <c r="AA88">
        <v>368</v>
      </c>
      <c r="AB88">
        <v>193</v>
      </c>
      <c r="AC88">
        <v>205</v>
      </c>
      <c r="AD88">
        <v>154</v>
      </c>
      <c r="AE88">
        <v>132</v>
      </c>
      <c r="AF88">
        <v>123</v>
      </c>
      <c r="AG88">
        <v>115</v>
      </c>
      <c r="AH88">
        <v>77</v>
      </c>
      <c r="AI88">
        <v>354</v>
      </c>
      <c r="AJ88">
        <v>11960</v>
      </c>
    </row>
    <row r="89" spans="2:36">
      <c r="B89" t="s">
        <v>121</v>
      </c>
      <c r="C89">
        <v>4798330</v>
      </c>
      <c r="D89">
        <v>4502290</v>
      </c>
      <c r="E89">
        <v>4412040</v>
      </c>
      <c r="F89">
        <v>4027850</v>
      </c>
      <c r="G89">
        <v>4654020</v>
      </c>
      <c r="H89">
        <v>80</v>
      </c>
      <c r="I89">
        <v>495</v>
      </c>
      <c r="J89">
        <v>611</v>
      </c>
      <c r="K89">
        <v>606</v>
      </c>
      <c r="L89">
        <v>1352</v>
      </c>
      <c r="M89">
        <v>1279</v>
      </c>
      <c r="N89">
        <v>1379</v>
      </c>
      <c r="O89">
        <v>1410</v>
      </c>
      <c r="P89">
        <v>1276</v>
      </c>
      <c r="Q89">
        <v>1109</v>
      </c>
      <c r="R89">
        <v>891</v>
      </c>
      <c r="S89">
        <v>687</v>
      </c>
      <c r="T89">
        <v>913</v>
      </c>
      <c r="U89">
        <v>604</v>
      </c>
      <c r="V89">
        <v>411</v>
      </c>
      <c r="W89">
        <v>344</v>
      </c>
      <c r="X89">
        <v>298</v>
      </c>
      <c r="Y89">
        <v>252</v>
      </c>
      <c r="Z89">
        <v>249</v>
      </c>
      <c r="AA89">
        <v>240</v>
      </c>
      <c r="AB89">
        <v>244</v>
      </c>
      <c r="AC89">
        <v>233</v>
      </c>
      <c r="AD89">
        <v>233</v>
      </c>
      <c r="AE89">
        <v>264</v>
      </c>
      <c r="AF89">
        <v>291</v>
      </c>
      <c r="AG89">
        <v>295</v>
      </c>
      <c r="AH89">
        <v>277</v>
      </c>
      <c r="AI89">
        <v>3498</v>
      </c>
      <c r="AJ89">
        <v>19741</v>
      </c>
    </row>
    <row r="90" spans="2:36">
      <c r="B90" t="s">
        <v>122</v>
      </c>
      <c r="C90">
        <v>1449170</v>
      </c>
      <c r="D90">
        <v>1490620</v>
      </c>
      <c r="E90">
        <v>1232800</v>
      </c>
      <c r="F90">
        <v>1229030</v>
      </c>
      <c r="G90">
        <v>2416060</v>
      </c>
      <c r="H90">
        <v>80</v>
      </c>
      <c r="I90">
        <v>213</v>
      </c>
      <c r="J90">
        <v>386</v>
      </c>
      <c r="K90">
        <v>527</v>
      </c>
      <c r="L90">
        <v>1342</v>
      </c>
      <c r="M90">
        <v>1445</v>
      </c>
      <c r="N90">
        <v>1362</v>
      </c>
      <c r="O90">
        <v>1183</v>
      </c>
      <c r="P90">
        <v>1026</v>
      </c>
      <c r="Q90">
        <v>814</v>
      </c>
      <c r="R90">
        <v>609</v>
      </c>
      <c r="S90">
        <v>471</v>
      </c>
      <c r="T90">
        <v>729</v>
      </c>
      <c r="U90">
        <v>553</v>
      </c>
      <c r="V90">
        <v>367</v>
      </c>
      <c r="W90">
        <v>346</v>
      </c>
      <c r="X90">
        <v>215</v>
      </c>
      <c r="Y90">
        <v>211</v>
      </c>
      <c r="Z90">
        <v>172</v>
      </c>
      <c r="AA90">
        <v>138</v>
      </c>
      <c r="AB90">
        <v>96</v>
      </c>
      <c r="AC90">
        <v>67</v>
      </c>
      <c r="AD90">
        <v>68</v>
      </c>
      <c r="AE90">
        <v>46</v>
      </c>
      <c r="AF90">
        <v>27</v>
      </c>
      <c r="AG90">
        <v>22</v>
      </c>
      <c r="AH90">
        <v>9</v>
      </c>
      <c r="AI90">
        <v>35</v>
      </c>
      <c r="AJ90">
        <v>12479</v>
      </c>
    </row>
    <row r="91" spans="2:36">
      <c r="B91" t="s">
        <v>123</v>
      </c>
      <c r="C91">
        <v>1945760</v>
      </c>
      <c r="D91">
        <v>1551680</v>
      </c>
      <c r="E91">
        <v>2286530</v>
      </c>
      <c r="F91">
        <v>1531450</v>
      </c>
      <c r="G91">
        <v>1939230</v>
      </c>
      <c r="H91">
        <v>80</v>
      </c>
      <c r="I91">
        <v>31</v>
      </c>
      <c r="J91">
        <v>85</v>
      </c>
      <c r="K91">
        <v>164</v>
      </c>
      <c r="L91">
        <v>450</v>
      </c>
      <c r="M91">
        <v>471</v>
      </c>
      <c r="N91">
        <v>426</v>
      </c>
      <c r="O91">
        <v>348</v>
      </c>
      <c r="P91">
        <v>313</v>
      </c>
      <c r="Q91">
        <v>229</v>
      </c>
      <c r="R91">
        <v>159</v>
      </c>
      <c r="S91">
        <v>129</v>
      </c>
      <c r="T91">
        <v>201</v>
      </c>
      <c r="U91">
        <v>132</v>
      </c>
      <c r="V91">
        <v>127</v>
      </c>
      <c r="W91">
        <v>127</v>
      </c>
      <c r="X91">
        <v>107</v>
      </c>
      <c r="Y91">
        <v>87</v>
      </c>
      <c r="Z91">
        <v>73</v>
      </c>
      <c r="AA91">
        <v>59</v>
      </c>
      <c r="AB91">
        <v>36</v>
      </c>
      <c r="AC91">
        <v>38</v>
      </c>
      <c r="AD91">
        <v>21</v>
      </c>
      <c r="AE91">
        <v>30</v>
      </c>
      <c r="AF91">
        <v>6</v>
      </c>
      <c r="AG91">
        <v>17</v>
      </c>
      <c r="AH91">
        <v>10</v>
      </c>
      <c r="AI91">
        <v>24</v>
      </c>
      <c r="AJ91">
        <v>3900</v>
      </c>
    </row>
    <row r="92" spans="2:36">
      <c r="B92" t="s">
        <v>124</v>
      </c>
      <c r="C92">
        <v>0</v>
      </c>
      <c r="D92">
        <v>2065720</v>
      </c>
      <c r="E92">
        <v>3069370</v>
      </c>
      <c r="F92">
        <v>2738740</v>
      </c>
      <c r="G92">
        <v>2155000</v>
      </c>
      <c r="H92">
        <v>80</v>
      </c>
      <c r="I92">
        <v>12</v>
      </c>
      <c r="J92">
        <v>23</v>
      </c>
      <c r="K92">
        <v>32</v>
      </c>
      <c r="L92">
        <v>119</v>
      </c>
      <c r="M92">
        <v>158</v>
      </c>
      <c r="N92">
        <v>166</v>
      </c>
      <c r="O92">
        <v>152</v>
      </c>
      <c r="P92">
        <v>159</v>
      </c>
      <c r="Q92">
        <v>135</v>
      </c>
      <c r="R92">
        <v>145</v>
      </c>
      <c r="S92">
        <v>136</v>
      </c>
      <c r="T92">
        <v>241</v>
      </c>
      <c r="U92">
        <v>248</v>
      </c>
      <c r="V92">
        <v>253</v>
      </c>
      <c r="W92">
        <v>269</v>
      </c>
      <c r="X92">
        <v>279</v>
      </c>
      <c r="Y92">
        <v>241</v>
      </c>
      <c r="Z92">
        <v>227</v>
      </c>
      <c r="AA92">
        <v>209</v>
      </c>
      <c r="AB92">
        <v>223</v>
      </c>
      <c r="AC92">
        <v>178</v>
      </c>
      <c r="AD92">
        <v>160</v>
      </c>
      <c r="AE92">
        <v>153</v>
      </c>
      <c r="AF92">
        <v>116</v>
      </c>
      <c r="AG92">
        <v>95</v>
      </c>
      <c r="AH92">
        <v>92</v>
      </c>
      <c r="AI92">
        <v>349</v>
      </c>
      <c r="AJ92">
        <v>4570</v>
      </c>
    </row>
    <row r="93" spans="2:36">
      <c r="B93" t="s">
        <v>125</v>
      </c>
      <c r="C93">
        <v>393430</v>
      </c>
      <c r="D93">
        <v>203440</v>
      </c>
      <c r="E93">
        <v>259250</v>
      </c>
      <c r="F93">
        <v>339710</v>
      </c>
      <c r="G93">
        <v>411090</v>
      </c>
      <c r="H93">
        <v>40</v>
      </c>
      <c r="I93">
        <v>699</v>
      </c>
      <c r="J93">
        <v>1211</v>
      </c>
      <c r="K93">
        <v>1534</v>
      </c>
      <c r="L93">
        <v>3567</v>
      </c>
      <c r="M93">
        <v>3697</v>
      </c>
      <c r="N93">
        <v>3063</v>
      </c>
      <c r="O93">
        <v>2466</v>
      </c>
      <c r="P93">
        <v>1693</v>
      </c>
      <c r="Q93">
        <v>1112</v>
      </c>
      <c r="R93">
        <v>685</v>
      </c>
      <c r="S93">
        <v>442</v>
      </c>
      <c r="T93">
        <v>396</v>
      </c>
      <c r="U93">
        <v>145</v>
      </c>
      <c r="V93">
        <v>70</v>
      </c>
      <c r="W93">
        <v>26</v>
      </c>
      <c r="X93">
        <v>11</v>
      </c>
      <c r="Y93">
        <v>5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20822</v>
      </c>
    </row>
    <row r="94" spans="2:36">
      <c r="B94" t="s">
        <v>126</v>
      </c>
      <c r="C94">
        <v>4449560</v>
      </c>
      <c r="D94">
        <v>3223810</v>
      </c>
      <c r="E94">
        <v>2515870</v>
      </c>
      <c r="F94">
        <v>3351740</v>
      </c>
      <c r="G94">
        <v>0</v>
      </c>
      <c r="H94">
        <v>77</v>
      </c>
      <c r="I94">
        <v>5</v>
      </c>
      <c r="J94">
        <v>6</v>
      </c>
      <c r="K94">
        <v>2</v>
      </c>
      <c r="L94">
        <v>23</v>
      </c>
      <c r="M94">
        <v>43</v>
      </c>
      <c r="N94">
        <v>68</v>
      </c>
      <c r="O94">
        <v>95</v>
      </c>
      <c r="P94">
        <v>138</v>
      </c>
      <c r="Q94">
        <v>158</v>
      </c>
      <c r="R94">
        <v>191</v>
      </c>
      <c r="S94">
        <v>221</v>
      </c>
      <c r="T94">
        <v>478</v>
      </c>
      <c r="U94">
        <v>464</v>
      </c>
      <c r="V94">
        <v>423</v>
      </c>
      <c r="W94">
        <v>363</v>
      </c>
      <c r="X94">
        <v>374</v>
      </c>
      <c r="Y94">
        <v>309</v>
      </c>
      <c r="Z94">
        <v>240</v>
      </c>
      <c r="AA94">
        <v>225</v>
      </c>
      <c r="AB94">
        <v>179</v>
      </c>
      <c r="AC94">
        <v>180</v>
      </c>
      <c r="AD94">
        <v>148</v>
      </c>
      <c r="AE94">
        <v>117</v>
      </c>
      <c r="AF94">
        <v>84</v>
      </c>
      <c r="AG94">
        <v>57</v>
      </c>
      <c r="AH94">
        <v>25</v>
      </c>
      <c r="AI94">
        <v>195</v>
      </c>
      <c r="AJ94">
        <v>4811</v>
      </c>
    </row>
    <row r="95" spans="2:36">
      <c r="B95" t="s">
        <v>127</v>
      </c>
      <c r="C95">
        <v>669810</v>
      </c>
      <c r="D95">
        <v>783460</v>
      </c>
      <c r="E95">
        <v>612360</v>
      </c>
      <c r="F95">
        <v>496020</v>
      </c>
      <c r="G95">
        <v>441320</v>
      </c>
      <c r="H95">
        <v>63</v>
      </c>
      <c r="I95">
        <v>1937</v>
      </c>
      <c r="J95">
        <v>2799</v>
      </c>
      <c r="K95">
        <v>3221</v>
      </c>
      <c r="L95">
        <v>5854</v>
      </c>
      <c r="M95">
        <v>4681</v>
      </c>
      <c r="N95">
        <v>3157</v>
      </c>
      <c r="O95">
        <v>2274</v>
      </c>
      <c r="P95">
        <v>1430</v>
      </c>
      <c r="Q95">
        <v>864</v>
      </c>
      <c r="R95">
        <v>488</v>
      </c>
      <c r="S95">
        <v>265</v>
      </c>
      <c r="T95">
        <v>265</v>
      </c>
      <c r="U95">
        <v>109</v>
      </c>
      <c r="V95">
        <v>24</v>
      </c>
      <c r="W95">
        <v>15</v>
      </c>
      <c r="X95">
        <v>1</v>
      </c>
      <c r="Y95">
        <v>4</v>
      </c>
      <c r="Z95">
        <v>1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27389</v>
      </c>
    </row>
    <row r="96" spans="2:36">
      <c r="B96" t="s">
        <v>128</v>
      </c>
      <c r="C96">
        <v>0</v>
      </c>
      <c r="D96">
        <v>0</v>
      </c>
      <c r="E96">
        <v>0</v>
      </c>
      <c r="F96">
        <v>0</v>
      </c>
      <c r="G96">
        <v>0</v>
      </c>
      <c r="H96">
        <v>38</v>
      </c>
      <c r="I96">
        <v>372</v>
      </c>
      <c r="J96">
        <v>383</v>
      </c>
      <c r="K96">
        <v>319</v>
      </c>
      <c r="L96">
        <v>733</v>
      </c>
      <c r="M96">
        <v>737</v>
      </c>
      <c r="N96">
        <v>690</v>
      </c>
      <c r="O96">
        <v>616</v>
      </c>
      <c r="P96">
        <v>477</v>
      </c>
      <c r="Q96">
        <v>333</v>
      </c>
      <c r="R96">
        <v>302</v>
      </c>
      <c r="S96">
        <v>206</v>
      </c>
      <c r="T96">
        <v>354</v>
      </c>
      <c r="U96">
        <v>249</v>
      </c>
      <c r="V96">
        <v>199</v>
      </c>
      <c r="W96">
        <v>159</v>
      </c>
      <c r="X96">
        <v>116</v>
      </c>
      <c r="Y96">
        <v>96</v>
      </c>
      <c r="Z96">
        <v>77</v>
      </c>
      <c r="AA96">
        <v>55</v>
      </c>
      <c r="AB96">
        <v>57</v>
      </c>
      <c r="AC96">
        <v>35</v>
      </c>
      <c r="AD96">
        <v>36</v>
      </c>
      <c r="AE96">
        <v>19</v>
      </c>
      <c r="AF96">
        <v>10</v>
      </c>
      <c r="AG96">
        <v>9</v>
      </c>
      <c r="AH96">
        <v>8</v>
      </c>
      <c r="AI96">
        <v>12</v>
      </c>
      <c r="AJ96">
        <v>6659</v>
      </c>
    </row>
    <row r="97" spans="2:36">
      <c r="B97" t="s">
        <v>129</v>
      </c>
      <c r="C97">
        <v>774910</v>
      </c>
      <c r="D97">
        <v>844660</v>
      </c>
      <c r="E97">
        <v>1105950</v>
      </c>
      <c r="F97">
        <v>642160</v>
      </c>
      <c r="G97">
        <v>213860</v>
      </c>
      <c r="H97">
        <v>58</v>
      </c>
      <c r="I97">
        <v>45</v>
      </c>
      <c r="J97">
        <v>104</v>
      </c>
      <c r="K97">
        <v>129</v>
      </c>
      <c r="L97">
        <v>273</v>
      </c>
      <c r="M97">
        <v>281</v>
      </c>
      <c r="N97">
        <v>240</v>
      </c>
      <c r="O97">
        <v>204</v>
      </c>
      <c r="P97">
        <v>155</v>
      </c>
      <c r="Q97">
        <v>114</v>
      </c>
      <c r="R97">
        <v>67</v>
      </c>
      <c r="S97">
        <v>81</v>
      </c>
      <c r="T97">
        <v>116</v>
      </c>
      <c r="U97">
        <v>66</v>
      </c>
      <c r="V97">
        <v>29</v>
      </c>
      <c r="W97">
        <v>13</v>
      </c>
      <c r="X97">
        <v>3</v>
      </c>
      <c r="Y97">
        <v>0</v>
      </c>
      <c r="Z97">
        <v>2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1922</v>
      </c>
    </row>
    <row r="98" spans="2:36">
      <c r="B98" t="s">
        <v>130</v>
      </c>
      <c r="C98">
        <v>0</v>
      </c>
      <c r="D98">
        <v>0</v>
      </c>
      <c r="E98">
        <v>0</v>
      </c>
      <c r="F98">
        <v>0</v>
      </c>
      <c r="G98">
        <v>0</v>
      </c>
      <c r="H98">
        <v>49</v>
      </c>
      <c r="I98">
        <v>189</v>
      </c>
      <c r="J98">
        <v>214</v>
      </c>
      <c r="K98">
        <v>197</v>
      </c>
      <c r="L98">
        <v>271</v>
      </c>
      <c r="M98">
        <v>169</v>
      </c>
      <c r="N98">
        <v>97</v>
      </c>
      <c r="O98">
        <v>56</v>
      </c>
      <c r="P98">
        <v>43</v>
      </c>
      <c r="Q98">
        <v>18</v>
      </c>
      <c r="R98">
        <v>18</v>
      </c>
      <c r="S98">
        <v>20</v>
      </c>
      <c r="T98">
        <v>22</v>
      </c>
      <c r="U98">
        <v>21</v>
      </c>
      <c r="V98">
        <v>15</v>
      </c>
      <c r="W98">
        <v>19</v>
      </c>
      <c r="X98">
        <v>7</v>
      </c>
      <c r="Y98">
        <v>2</v>
      </c>
      <c r="Z98">
        <v>2</v>
      </c>
      <c r="AA98">
        <v>2</v>
      </c>
      <c r="AB98">
        <v>2</v>
      </c>
      <c r="AC98">
        <v>2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1386</v>
      </c>
    </row>
    <row r="99" spans="2:36">
      <c r="B99" t="s">
        <v>131</v>
      </c>
      <c r="C99">
        <v>1239350</v>
      </c>
      <c r="D99">
        <v>0</v>
      </c>
      <c r="E99">
        <v>0</v>
      </c>
      <c r="F99">
        <v>0</v>
      </c>
      <c r="G99">
        <v>677160</v>
      </c>
      <c r="H99">
        <v>55</v>
      </c>
      <c r="I99">
        <v>257</v>
      </c>
      <c r="J99">
        <v>254</v>
      </c>
      <c r="K99">
        <v>256</v>
      </c>
      <c r="L99">
        <v>272</v>
      </c>
      <c r="M99">
        <v>290</v>
      </c>
      <c r="N99">
        <v>327</v>
      </c>
      <c r="O99">
        <v>372</v>
      </c>
      <c r="P99">
        <v>390</v>
      </c>
      <c r="Q99">
        <v>419</v>
      </c>
      <c r="R99">
        <v>458</v>
      </c>
      <c r="S99">
        <v>440</v>
      </c>
      <c r="T99">
        <v>692</v>
      </c>
      <c r="U99">
        <v>422</v>
      </c>
      <c r="V99">
        <v>257</v>
      </c>
      <c r="W99">
        <v>140</v>
      </c>
      <c r="X99">
        <v>96</v>
      </c>
      <c r="Y99">
        <v>55</v>
      </c>
      <c r="Z99">
        <v>43</v>
      </c>
      <c r="AA99">
        <v>37</v>
      </c>
      <c r="AB99">
        <v>28</v>
      </c>
      <c r="AC99">
        <v>16</v>
      </c>
      <c r="AD99">
        <v>10</v>
      </c>
      <c r="AE99">
        <v>11</v>
      </c>
      <c r="AF99">
        <v>4</v>
      </c>
      <c r="AG99">
        <v>5</v>
      </c>
      <c r="AH99">
        <v>5</v>
      </c>
      <c r="AI99">
        <v>5</v>
      </c>
      <c r="AJ99">
        <v>5561</v>
      </c>
    </row>
    <row r="100" spans="2:36">
      <c r="B100" t="s">
        <v>132</v>
      </c>
      <c r="C100">
        <v>0</v>
      </c>
      <c r="D100">
        <v>0</v>
      </c>
      <c r="E100">
        <v>0</v>
      </c>
      <c r="F100">
        <v>1630040</v>
      </c>
      <c r="G100">
        <v>0</v>
      </c>
      <c r="H100">
        <v>80</v>
      </c>
      <c r="I100">
        <v>116</v>
      </c>
      <c r="J100">
        <v>169</v>
      </c>
      <c r="K100">
        <v>212</v>
      </c>
      <c r="L100">
        <v>540</v>
      </c>
      <c r="M100">
        <v>663</v>
      </c>
      <c r="N100">
        <v>837</v>
      </c>
      <c r="O100">
        <v>849</v>
      </c>
      <c r="P100">
        <v>834</v>
      </c>
      <c r="Q100">
        <v>733</v>
      </c>
      <c r="R100">
        <v>650</v>
      </c>
      <c r="S100">
        <v>524</v>
      </c>
      <c r="T100">
        <v>767</v>
      </c>
      <c r="U100">
        <v>448</v>
      </c>
      <c r="V100">
        <v>230</v>
      </c>
      <c r="W100">
        <v>179</v>
      </c>
      <c r="X100">
        <v>119</v>
      </c>
      <c r="Y100">
        <v>72</v>
      </c>
      <c r="Z100">
        <v>75</v>
      </c>
      <c r="AA100">
        <v>60</v>
      </c>
      <c r="AB100">
        <v>51</v>
      </c>
      <c r="AC100">
        <v>67</v>
      </c>
      <c r="AD100">
        <v>57</v>
      </c>
      <c r="AE100">
        <v>33</v>
      </c>
      <c r="AF100">
        <v>36</v>
      </c>
      <c r="AG100">
        <v>26</v>
      </c>
      <c r="AH100">
        <v>26</v>
      </c>
      <c r="AI100">
        <v>311</v>
      </c>
      <c r="AJ100">
        <v>8684</v>
      </c>
    </row>
    <row r="101" spans="2:36">
      <c r="B101" t="s">
        <v>133</v>
      </c>
      <c r="C101">
        <v>4353260</v>
      </c>
      <c r="D101">
        <v>4740450</v>
      </c>
      <c r="E101">
        <v>4398830</v>
      </c>
      <c r="F101">
        <v>4498940</v>
      </c>
      <c r="G101">
        <v>5174920</v>
      </c>
      <c r="H101">
        <v>80</v>
      </c>
      <c r="I101">
        <v>211</v>
      </c>
      <c r="J101">
        <v>254</v>
      </c>
      <c r="K101">
        <v>267</v>
      </c>
      <c r="L101">
        <v>735</v>
      </c>
      <c r="M101">
        <v>1026</v>
      </c>
      <c r="N101">
        <v>1183</v>
      </c>
      <c r="O101">
        <v>1333</v>
      </c>
      <c r="P101">
        <v>1322</v>
      </c>
      <c r="Q101">
        <v>1258</v>
      </c>
      <c r="R101">
        <v>1187</v>
      </c>
      <c r="S101">
        <v>1048</v>
      </c>
      <c r="T101">
        <v>1586</v>
      </c>
      <c r="U101">
        <v>1146</v>
      </c>
      <c r="V101">
        <v>684</v>
      </c>
      <c r="W101">
        <v>492</v>
      </c>
      <c r="X101">
        <v>358</v>
      </c>
      <c r="Y101">
        <v>322</v>
      </c>
      <c r="Z101">
        <v>294</v>
      </c>
      <c r="AA101">
        <v>289</v>
      </c>
      <c r="AB101">
        <v>276</v>
      </c>
      <c r="AC101">
        <v>296</v>
      </c>
      <c r="AD101">
        <v>289</v>
      </c>
      <c r="AE101">
        <v>293</v>
      </c>
      <c r="AF101">
        <v>298</v>
      </c>
      <c r="AG101">
        <v>305</v>
      </c>
      <c r="AH101">
        <v>304</v>
      </c>
      <c r="AI101">
        <v>2828</v>
      </c>
      <c r="AJ101">
        <v>19884</v>
      </c>
    </row>
    <row r="102" spans="2:36">
      <c r="B102" t="s">
        <v>134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80</v>
      </c>
      <c r="I102">
        <v>6</v>
      </c>
      <c r="J102">
        <v>24</v>
      </c>
      <c r="K102">
        <v>30</v>
      </c>
      <c r="L102">
        <v>83</v>
      </c>
      <c r="M102">
        <v>143</v>
      </c>
      <c r="N102">
        <v>195</v>
      </c>
      <c r="O102">
        <v>256</v>
      </c>
      <c r="P102">
        <v>307</v>
      </c>
      <c r="Q102">
        <v>369</v>
      </c>
      <c r="R102">
        <v>458</v>
      </c>
      <c r="S102">
        <v>413</v>
      </c>
      <c r="T102">
        <v>918</v>
      </c>
      <c r="U102">
        <v>843</v>
      </c>
      <c r="V102">
        <v>759</v>
      </c>
      <c r="W102">
        <v>632</v>
      </c>
      <c r="X102">
        <v>534</v>
      </c>
      <c r="Y102">
        <v>431</v>
      </c>
      <c r="Z102">
        <v>302</v>
      </c>
      <c r="AA102">
        <v>247</v>
      </c>
      <c r="AB102">
        <v>178</v>
      </c>
      <c r="AC102">
        <v>138</v>
      </c>
      <c r="AD102">
        <v>94</v>
      </c>
      <c r="AE102">
        <v>72</v>
      </c>
      <c r="AF102">
        <v>79</v>
      </c>
      <c r="AG102">
        <v>55</v>
      </c>
      <c r="AH102">
        <v>39</v>
      </c>
      <c r="AI102">
        <v>812</v>
      </c>
      <c r="AJ102">
        <v>8417</v>
      </c>
    </row>
    <row r="103" spans="2:36">
      <c r="B103" t="s">
        <v>135</v>
      </c>
      <c r="C103">
        <v>2780950</v>
      </c>
      <c r="D103">
        <v>2365560</v>
      </c>
      <c r="E103">
        <v>3032090</v>
      </c>
      <c r="F103">
        <v>1966800</v>
      </c>
      <c r="G103">
        <v>2506570</v>
      </c>
      <c r="H103">
        <v>80</v>
      </c>
      <c r="I103">
        <v>2065</v>
      </c>
      <c r="J103">
        <v>2395</v>
      </c>
      <c r="K103">
        <v>2488</v>
      </c>
      <c r="L103">
        <v>4819</v>
      </c>
      <c r="M103">
        <v>3952</v>
      </c>
      <c r="N103">
        <v>3240</v>
      </c>
      <c r="O103">
        <v>2426</v>
      </c>
      <c r="P103">
        <v>1776</v>
      </c>
      <c r="Q103">
        <v>1383</v>
      </c>
      <c r="R103">
        <v>1010</v>
      </c>
      <c r="S103">
        <v>808</v>
      </c>
      <c r="T103">
        <v>1302</v>
      </c>
      <c r="U103">
        <v>1122</v>
      </c>
      <c r="V103">
        <v>955</v>
      </c>
      <c r="W103">
        <v>802</v>
      </c>
      <c r="X103">
        <v>752</v>
      </c>
      <c r="Y103">
        <v>706</v>
      </c>
      <c r="Z103">
        <v>630</v>
      </c>
      <c r="AA103">
        <v>527</v>
      </c>
      <c r="AB103">
        <v>439</v>
      </c>
      <c r="AC103">
        <v>348</v>
      </c>
      <c r="AD103">
        <v>265</v>
      </c>
      <c r="AE103">
        <v>235</v>
      </c>
      <c r="AF103">
        <v>178</v>
      </c>
      <c r="AG103">
        <v>129</v>
      </c>
      <c r="AH103">
        <v>121</v>
      </c>
      <c r="AI103">
        <v>309</v>
      </c>
      <c r="AJ103">
        <v>35182</v>
      </c>
    </row>
    <row r="104" spans="2:36">
      <c r="B104" t="s">
        <v>136</v>
      </c>
      <c r="C104">
        <v>2345910</v>
      </c>
      <c r="D104">
        <v>1720040</v>
      </c>
      <c r="E104">
        <v>2029260</v>
      </c>
      <c r="F104">
        <v>1811990</v>
      </c>
      <c r="G104">
        <v>2401200</v>
      </c>
      <c r="H104">
        <v>80</v>
      </c>
      <c r="I104">
        <v>624</v>
      </c>
      <c r="J104">
        <v>999</v>
      </c>
      <c r="K104">
        <v>1306</v>
      </c>
      <c r="L104">
        <v>2827</v>
      </c>
      <c r="M104">
        <v>2709</v>
      </c>
      <c r="N104">
        <v>2288</v>
      </c>
      <c r="O104">
        <v>1885</v>
      </c>
      <c r="P104">
        <v>1484</v>
      </c>
      <c r="Q104">
        <v>1263</v>
      </c>
      <c r="R104">
        <v>950</v>
      </c>
      <c r="S104">
        <v>725</v>
      </c>
      <c r="T104">
        <v>1123</v>
      </c>
      <c r="U104">
        <v>751</v>
      </c>
      <c r="V104">
        <v>542</v>
      </c>
      <c r="W104">
        <v>476</v>
      </c>
      <c r="X104">
        <v>352</v>
      </c>
      <c r="Y104">
        <v>321</v>
      </c>
      <c r="Z104">
        <v>267</v>
      </c>
      <c r="AA104">
        <v>207</v>
      </c>
      <c r="AB104">
        <v>156</v>
      </c>
      <c r="AC104">
        <v>130</v>
      </c>
      <c r="AD104">
        <v>99</v>
      </c>
      <c r="AE104">
        <v>73</v>
      </c>
      <c r="AF104">
        <v>51</v>
      </c>
      <c r="AG104">
        <v>36</v>
      </c>
      <c r="AH104">
        <v>17</v>
      </c>
      <c r="AI104">
        <v>40</v>
      </c>
      <c r="AJ104">
        <v>21701</v>
      </c>
    </row>
    <row r="105" spans="2:36">
      <c r="B105" t="s">
        <v>137</v>
      </c>
      <c r="C105">
        <v>1479480</v>
      </c>
      <c r="D105">
        <v>2221110</v>
      </c>
      <c r="E105">
        <v>1580020</v>
      </c>
      <c r="F105">
        <v>199450</v>
      </c>
      <c r="G105">
        <v>105450</v>
      </c>
      <c r="H105">
        <v>74</v>
      </c>
      <c r="I105">
        <v>17</v>
      </c>
      <c r="J105">
        <v>27</v>
      </c>
      <c r="K105">
        <v>41</v>
      </c>
      <c r="L105">
        <v>108</v>
      </c>
      <c r="M105">
        <v>171</v>
      </c>
      <c r="N105">
        <v>226</v>
      </c>
      <c r="O105">
        <v>301</v>
      </c>
      <c r="P105">
        <v>320</v>
      </c>
      <c r="Q105">
        <v>338</v>
      </c>
      <c r="R105">
        <v>319</v>
      </c>
      <c r="S105">
        <v>349</v>
      </c>
      <c r="T105">
        <v>615</v>
      </c>
      <c r="U105">
        <v>520</v>
      </c>
      <c r="V105">
        <v>423</v>
      </c>
      <c r="W105">
        <v>330</v>
      </c>
      <c r="X105">
        <v>233</v>
      </c>
      <c r="Y105">
        <v>198</v>
      </c>
      <c r="Z105">
        <v>145</v>
      </c>
      <c r="AA105">
        <v>98</v>
      </c>
      <c r="AB105">
        <v>68</v>
      </c>
      <c r="AC105">
        <v>53</v>
      </c>
      <c r="AD105">
        <v>41</v>
      </c>
      <c r="AE105">
        <v>19</v>
      </c>
      <c r="AF105">
        <v>21</v>
      </c>
      <c r="AG105">
        <v>11</v>
      </c>
      <c r="AH105">
        <v>9</v>
      </c>
      <c r="AI105">
        <v>12</v>
      </c>
      <c r="AJ105">
        <v>5013</v>
      </c>
    </row>
    <row r="106" spans="2:36">
      <c r="B106" t="s">
        <v>138</v>
      </c>
      <c r="C106">
        <v>2977350</v>
      </c>
      <c r="D106">
        <v>3412610</v>
      </c>
      <c r="E106">
        <v>3368710</v>
      </c>
      <c r="F106">
        <v>2409920</v>
      </c>
      <c r="G106">
        <v>3763750</v>
      </c>
      <c r="H106">
        <v>80</v>
      </c>
      <c r="I106">
        <v>785</v>
      </c>
      <c r="J106">
        <v>1393</v>
      </c>
      <c r="K106">
        <v>1835</v>
      </c>
      <c r="L106">
        <v>4519</v>
      </c>
      <c r="M106">
        <v>4586</v>
      </c>
      <c r="N106">
        <v>4169</v>
      </c>
      <c r="O106">
        <v>3424</v>
      </c>
      <c r="P106">
        <v>2500</v>
      </c>
      <c r="Q106">
        <v>1932</v>
      </c>
      <c r="R106">
        <v>1420</v>
      </c>
      <c r="S106">
        <v>1060</v>
      </c>
      <c r="T106">
        <v>1625</v>
      </c>
      <c r="U106">
        <v>1106</v>
      </c>
      <c r="V106">
        <v>905</v>
      </c>
      <c r="W106">
        <v>782</v>
      </c>
      <c r="X106">
        <v>731</v>
      </c>
      <c r="Y106">
        <v>616</v>
      </c>
      <c r="Z106">
        <v>535</v>
      </c>
      <c r="AA106">
        <v>488</v>
      </c>
      <c r="AB106">
        <v>419</v>
      </c>
      <c r="AC106">
        <v>385</v>
      </c>
      <c r="AD106">
        <v>313</v>
      </c>
      <c r="AE106">
        <v>247</v>
      </c>
      <c r="AF106">
        <v>217</v>
      </c>
      <c r="AG106">
        <v>177</v>
      </c>
      <c r="AH106">
        <v>156</v>
      </c>
      <c r="AI106">
        <v>662</v>
      </c>
      <c r="AJ106">
        <v>36987</v>
      </c>
    </row>
    <row r="107" spans="2:36">
      <c r="B107" t="s">
        <v>139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69</v>
      </c>
      <c r="I107">
        <v>67</v>
      </c>
      <c r="J107">
        <v>144</v>
      </c>
      <c r="K107">
        <v>175</v>
      </c>
      <c r="L107">
        <v>305</v>
      </c>
      <c r="M107">
        <v>283</v>
      </c>
      <c r="N107">
        <v>185</v>
      </c>
      <c r="O107">
        <v>1134</v>
      </c>
      <c r="P107">
        <v>83</v>
      </c>
      <c r="Q107">
        <v>49</v>
      </c>
      <c r="R107">
        <v>51</v>
      </c>
      <c r="S107">
        <v>37</v>
      </c>
      <c r="T107">
        <v>37</v>
      </c>
      <c r="U107">
        <v>41</v>
      </c>
      <c r="V107">
        <v>25</v>
      </c>
      <c r="W107">
        <v>13</v>
      </c>
      <c r="X107">
        <v>21</v>
      </c>
      <c r="Y107">
        <v>12</v>
      </c>
      <c r="Z107">
        <v>5</v>
      </c>
      <c r="AA107">
        <v>10</v>
      </c>
      <c r="AB107">
        <v>4</v>
      </c>
      <c r="AC107">
        <v>1</v>
      </c>
      <c r="AD107">
        <v>3</v>
      </c>
      <c r="AE107">
        <v>3</v>
      </c>
      <c r="AF107">
        <v>0</v>
      </c>
      <c r="AG107">
        <v>0</v>
      </c>
      <c r="AH107">
        <v>0</v>
      </c>
      <c r="AI107">
        <v>0</v>
      </c>
      <c r="AJ107">
        <v>2688</v>
      </c>
    </row>
    <row r="108" spans="2:36">
      <c r="B108" t="s">
        <v>140</v>
      </c>
      <c r="C108">
        <v>3387800</v>
      </c>
      <c r="D108">
        <v>3177510</v>
      </c>
      <c r="E108">
        <v>4317220</v>
      </c>
      <c r="F108">
        <v>2382350</v>
      </c>
      <c r="G108">
        <v>3522950</v>
      </c>
      <c r="H108">
        <v>80</v>
      </c>
      <c r="I108">
        <v>252</v>
      </c>
      <c r="J108">
        <v>283</v>
      </c>
      <c r="K108">
        <v>380</v>
      </c>
      <c r="L108">
        <v>1042</v>
      </c>
      <c r="M108">
        <v>1295</v>
      </c>
      <c r="N108">
        <v>1430</v>
      </c>
      <c r="O108">
        <v>1439</v>
      </c>
      <c r="P108">
        <v>1407</v>
      </c>
      <c r="Q108">
        <v>1313</v>
      </c>
      <c r="R108">
        <v>1159</v>
      </c>
      <c r="S108">
        <v>1061</v>
      </c>
      <c r="T108">
        <v>1596</v>
      </c>
      <c r="U108">
        <v>1336</v>
      </c>
      <c r="V108">
        <v>949</v>
      </c>
      <c r="W108">
        <v>719</v>
      </c>
      <c r="X108">
        <v>595</v>
      </c>
      <c r="Y108">
        <v>508</v>
      </c>
      <c r="Z108">
        <v>451</v>
      </c>
      <c r="AA108">
        <v>363</v>
      </c>
      <c r="AB108">
        <v>278</v>
      </c>
      <c r="AC108">
        <v>259</v>
      </c>
      <c r="AD108">
        <v>209</v>
      </c>
      <c r="AE108">
        <v>189</v>
      </c>
      <c r="AF108">
        <v>180</v>
      </c>
      <c r="AG108">
        <v>148</v>
      </c>
      <c r="AH108">
        <v>139</v>
      </c>
      <c r="AI108">
        <v>1072</v>
      </c>
      <c r="AJ108">
        <v>20052</v>
      </c>
    </row>
    <row r="109" spans="2:36">
      <c r="B109" t="s">
        <v>141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29</v>
      </c>
      <c r="I109">
        <v>150</v>
      </c>
      <c r="J109">
        <v>108</v>
      </c>
      <c r="K109">
        <v>87</v>
      </c>
      <c r="L109">
        <v>55</v>
      </c>
      <c r="M109">
        <v>16</v>
      </c>
      <c r="N109">
        <v>2</v>
      </c>
      <c r="O109">
        <v>3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421</v>
      </c>
    </row>
    <row r="110" spans="2:36">
      <c r="B110" t="s">
        <v>142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47</v>
      </c>
      <c r="I110">
        <v>99</v>
      </c>
      <c r="J110">
        <v>117</v>
      </c>
      <c r="K110">
        <v>167</v>
      </c>
      <c r="L110">
        <v>277</v>
      </c>
      <c r="M110">
        <v>204</v>
      </c>
      <c r="N110">
        <v>178</v>
      </c>
      <c r="O110">
        <v>98</v>
      </c>
      <c r="P110">
        <v>59</v>
      </c>
      <c r="Q110">
        <v>25</v>
      </c>
      <c r="R110">
        <v>22</v>
      </c>
      <c r="S110">
        <v>10</v>
      </c>
      <c r="T110">
        <v>7</v>
      </c>
      <c r="U110">
        <v>3</v>
      </c>
      <c r="V110">
        <v>1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1267</v>
      </c>
    </row>
    <row r="111" spans="2:36">
      <c r="B111" t="s">
        <v>143</v>
      </c>
      <c r="C111">
        <v>7162280</v>
      </c>
      <c r="D111">
        <v>0</v>
      </c>
      <c r="E111">
        <v>0</v>
      </c>
      <c r="F111">
        <v>0</v>
      </c>
      <c r="G111">
        <v>6884400</v>
      </c>
      <c r="H111">
        <v>80</v>
      </c>
      <c r="I111">
        <v>11</v>
      </c>
      <c r="J111">
        <v>14</v>
      </c>
      <c r="K111">
        <v>259</v>
      </c>
      <c r="L111">
        <v>259</v>
      </c>
      <c r="M111">
        <v>2197</v>
      </c>
      <c r="N111">
        <v>302</v>
      </c>
      <c r="O111">
        <v>6739</v>
      </c>
      <c r="P111">
        <v>502</v>
      </c>
      <c r="Q111">
        <v>554</v>
      </c>
      <c r="R111">
        <v>549</v>
      </c>
      <c r="S111">
        <v>571</v>
      </c>
      <c r="T111">
        <v>1206</v>
      </c>
      <c r="U111">
        <v>711</v>
      </c>
      <c r="V111">
        <v>486</v>
      </c>
      <c r="W111">
        <v>386</v>
      </c>
      <c r="X111">
        <v>295</v>
      </c>
      <c r="Y111">
        <v>311</v>
      </c>
      <c r="Z111">
        <v>319</v>
      </c>
      <c r="AA111">
        <v>316</v>
      </c>
      <c r="AB111">
        <v>305</v>
      </c>
      <c r="AC111">
        <v>301</v>
      </c>
      <c r="AD111">
        <v>318</v>
      </c>
      <c r="AE111">
        <v>1348</v>
      </c>
      <c r="AF111">
        <v>319</v>
      </c>
      <c r="AG111">
        <v>10038</v>
      </c>
      <c r="AH111">
        <v>394</v>
      </c>
      <c r="AI111">
        <v>1562</v>
      </c>
      <c r="AJ111">
        <v>30572</v>
      </c>
    </row>
    <row r="112" spans="2:36">
      <c r="B112" t="s">
        <v>144</v>
      </c>
      <c r="C112">
        <v>275850</v>
      </c>
      <c r="D112">
        <v>578010</v>
      </c>
      <c r="E112">
        <v>517330</v>
      </c>
      <c r="F112">
        <v>385140</v>
      </c>
      <c r="G112">
        <v>393230</v>
      </c>
      <c r="H112">
        <v>50</v>
      </c>
      <c r="I112">
        <v>423</v>
      </c>
      <c r="J112">
        <v>579</v>
      </c>
      <c r="K112">
        <v>573</v>
      </c>
      <c r="L112">
        <v>1062</v>
      </c>
      <c r="M112">
        <v>819</v>
      </c>
      <c r="N112">
        <v>556</v>
      </c>
      <c r="O112">
        <v>400</v>
      </c>
      <c r="P112">
        <v>299</v>
      </c>
      <c r="Q112">
        <v>196</v>
      </c>
      <c r="R112">
        <v>145</v>
      </c>
      <c r="S112">
        <v>74</v>
      </c>
      <c r="T112">
        <v>94</v>
      </c>
      <c r="U112">
        <v>43</v>
      </c>
      <c r="V112">
        <v>24</v>
      </c>
      <c r="W112">
        <v>9</v>
      </c>
      <c r="X112">
        <v>5</v>
      </c>
      <c r="Y112">
        <v>1</v>
      </c>
      <c r="Z112">
        <v>1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5303</v>
      </c>
    </row>
    <row r="113" spans="2:36">
      <c r="B113" t="s">
        <v>145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42</v>
      </c>
      <c r="I113">
        <v>877</v>
      </c>
      <c r="J113">
        <v>1136</v>
      </c>
      <c r="K113">
        <v>1210</v>
      </c>
      <c r="L113">
        <v>1892</v>
      </c>
      <c r="M113">
        <v>1372</v>
      </c>
      <c r="N113">
        <v>973</v>
      </c>
      <c r="O113">
        <v>687</v>
      </c>
      <c r="P113">
        <v>461</v>
      </c>
      <c r="Q113">
        <v>395</v>
      </c>
      <c r="R113">
        <v>297</v>
      </c>
      <c r="S113">
        <v>212</v>
      </c>
      <c r="T113">
        <v>299</v>
      </c>
      <c r="U113">
        <v>213</v>
      </c>
      <c r="V113">
        <v>120</v>
      </c>
      <c r="W113">
        <v>76</v>
      </c>
      <c r="X113">
        <v>43</v>
      </c>
      <c r="Y113">
        <v>37</v>
      </c>
      <c r="Z113">
        <v>26</v>
      </c>
      <c r="AA113">
        <v>11</v>
      </c>
      <c r="AB113">
        <v>6</v>
      </c>
      <c r="AC113">
        <v>6</v>
      </c>
      <c r="AD113">
        <v>3</v>
      </c>
      <c r="AE113">
        <v>2</v>
      </c>
      <c r="AF113">
        <v>1</v>
      </c>
      <c r="AG113">
        <v>0</v>
      </c>
      <c r="AH113">
        <v>0</v>
      </c>
      <c r="AI113">
        <v>0</v>
      </c>
      <c r="AJ113">
        <v>10355</v>
      </c>
    </row>
    <row r="114" spans="2:36">
      <c r="B114" t="s">
        <v>146</v>
      </c>
      <c r="C114">
        <v>0</v>
      </c>
      <c r="D114">
        <v>0</v>
      </c>
      <c r="E114">
        <v>0</v>
      </c>
      <c r="F114">
        <v>266500</v>
      </c>
      <c r="G114">
        <v>0</v>
      </c>
      <c r="H114">
        <v>51</v>
      </c>
      <c r="I114">
        <v>611</v>
      </c>
      <c r="J114">
        <v>907</v>
      </c>
      <c r="K114">
        <v>931</v>
      </c>
      <c r="L114">
        <v>1694</v>
      </c>
      <c r="M114">
        <v>1302</v>
      </c>
      <c r="N114">
        <v>951</v>
      </c>
      <c r="O114">
        <v>681</v>
      </c>
      <c r="P114">
        <v>558</v>
      </c>
      <c r="Q114">
        <v>425</v>
      </c>
      <c r="R114">
        <v>378</v>
      </c>
      <c r="S114">
        <v>319</v>
      </c>
      <c r="T114">
        <v>492</v>
      </c>
      <c r="U114">
        <v>408</v>
      </c>
      <c r="V114">
        <v>251</v>
      </c>
      <c r="W114">
        <v>217</v>
      </c>
      <c r="X114">
        <v>125</v>
      </c>
      <c r="Y114">
        <v>78</v>
      </c>
      <c r="Z114">
        <v>44</v>
      </c>
      <c r="AA114">
        <v>38</v>
      </c>
      <c r="AB114">
        <v>14</v>
      </c>
      <c r="AC114">
        <v>10</v>
      </c>
      <c r="AD114">
        <v>7</v>
      </c>
      <c r="AE114">
        <v>1</v>
      </c>
      <c r="AF114">
        <v>1</v>
      </c>
      <c r="AG114">
        <v>1</v>
      </c>
      <c r="AH114">
        <v>0</v>
      </c>
      <c r="AI114">
        <v>0</v>
      </c>
      <c r="AJ114">
        <v>10444</v>
      </c>
    </row>
    <row r="115" spans="2:36">
      <c r="B115" t="s">
        <v>147</v>
      </c>
      <c r="C115">
        <v>0</v>
      </c>
      <c r="D115">
        <v>339180</v>
      </c>
      <c r="E115">
        <v>46460</v>
      </c>
      <c r="F115">
        <v>475860</v>
      </c>
      <c r="G115">
        <v>390360</v>
      </c>
      <c r="H115">
        <v>15</v>
      </c>
      <c r="I115">
        <v>2991</v>
      </c>
      <c r="J115">
        <v>3240</v>
      </c>
      <c r="K115">
        <v>3043</v>
      </c>
      <c r="L115">
        <v>4591</v>
      </c>
      <c r="M115">
        <v>3036</v>
      </c>
      <c r="N115">
        <v>1827</v>
      </c>
      <c r="O115">
        <v>1031</v>
      </c>
      <c r="P115">
        <v>557</v>
      </c>
      <c r="Q115">
        <v>304</v>
      </c>
      <c r="R115">
        <v>161</v>
      </c>
      <c r="S115">
        <v>77</v>
      </c>
      <c r="T115">
        <v>60</v>
      </c>
      <c r="U115">
        <v>15</v>
      </c>
      <c r="V115">
        <v>6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20939</v>
      </c>
    </row>
    <row r="116" spans="2:36">
      <c r="B116" t="s">
        <v>148</v>
      </c>
      <c r="C116">
        <v>0</v>
      </c>
      <c r="D116">
        <v>176320</v>
      </c>
      <c r="E116">
        <v>0</v>
      </c>
      <c r="F116">
        <v>0</v>
      </c>
      <c r="G116">
        <v>0</v>
      </c>
      <c r="H116">
        <v>48</v>
      </c>
      <c r="I116">
        <v>177</v>
      </c>
      <c r="J116">
        <v>211</v>
      </c>
      <c r="K116">
        <v>199</v>
      </c>
      <c r="L116">
        <v>257</v>
      </c>
      <c r="M116">
        <v>168</v>
      </c>
      <c r="N116">
        <v>78</v>
      </c>
      <c r="O116">
        <v>51</v>
      </c>
      <c r="P116">
        <v>18</v>
      </c>
      <c r="Q116">
        <v>15</v>
      </c>
      <c r="R116">
        <v>8</v>
      </c>
      <c r="S116">
        <v>6</v>
      </c>
      <c r="T116">
        <v>3</v>
      </c>
      <c r="U116">
        <v>0</v>
      </c>
      <c r="V116">
        <v>1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1192</v>
      </c>
    </row>
    <row r="117" spans="2:36">
      <c r="B117" t="s">
        <v>149</v>
      </c>
      <c r="C117">
        <v>4655890</v>
      </c>
      <c r="D117">
        <v>4438090</v>
      </c>
      <c r="E117">
        <v>4050020</v>
      </c>
      <c r="F117">
        <v>3767490</v>
      </c>
      <c r="G117">
        <v>5319260</v>
      </c>
      <c r="H117">
        <v>80</v>
      </c>
      <c r="I117">
        <v>43</v>
      </c>
      <c r="J117">
        <v>72</v>
      </c>
      <c r="K117">
        <v>99</v>
      </c>
      <c r="L117">
        <v>348</v>
      </c>
      <c r="M117">
        <v>602</v>
      </c>
      <c r="N117">
        <v>1027</v>
      </c>
      <c r="O117">
        <v>1342</v>
      </c>
      <c r="P117">
        <v>1572</v>
      </c>
      <c r="Q117">
        <v>1677</v>
      </c>
      <c r="R117">
        <v>1703</v>
      </c>
      <c r="S117">
        <v>1585</v>
      </c>
      <c r="T117">
        <v>2569</v>
      </c>
      <c r="U117">
        <v>1845</v>
      </c>
      <c r="V117">
        <v>1250</v>
      </c>
      <c r="W117">
        <v>1030</v>
      </c>
      <c r="X117">
        <v>799</v>
      </c>
      <c r="Y117">
        <v>704</v>
      </c>
      <c r="Z117">
        <v>674</v>
      </c>
      <c r="AA117">
        <v>598</v>
      </c>
      <c r="AB117">
        <v>505</v>
      </c>
      <c r="AC117">
        <v>456</v>
      </c>
      <c r="AD117">
        <v>421</v>
      </c>
      <c r="AE117">
        <v>415</v>
      </c>
      <c r="AF117">
        <v>353</v>
      </c>
      <c r="AG117">
        <v>295</v>
      </c>
      <c r="AH117">
        <v>286</v>
      </c>
      <c r="AI117">
        <v>2441</v>
      </c>
      <c r="AJ117">
        <v>24711</v>
      </c>
    </row>
    <row r="118" spans="2:36">
      <c r="B118" t="s">
        <v>150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78</v>
      </c>
      <c r="I118">
        <v>245</v>
      </c>
      <c r="J118">
        <v>337</v>
      </c>
      <c r="K118">
        <v>354</v>
      </c>
      <c r="L118">
        <v>657</v>
      </c>
      <c r="M118">
        <v>517</v>
      </c>
      <c r="N118">
        <v>394</v>
      </c>
      <c r="O118">
        <v>294</v>
      </c>
      <c r="P118">
        <v>195</v>
      </c>
      <c r="Q118">
        <v>153</v>
      </c>
      <c r="R118">
        <v>89</v>
      </c>
      <c r="S118">
        <v>63</v>
      </c>
      <c r="T118">
        <v>111</v>
      </c>
      <c r="U118">
        <v>57</v>
      </c>
      <c r="V118">
        <v>22</v>
      </c>
      <c r="W118">
        <v>18</v>
      </c>
      <c r="X118">
        <v>9</v>
      </c>
      <c r="Y118">
        <v>3</v>
      </c>
      <c r="Z118">
        <v>3</v>
      </c>
      <c r="AA118">
        <v>3</v>
      </c>
      <c r="AB118">
        <v>3</v>
      </c>
      <c r="AC118">
        <v>1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3528</v>
      </c>
    </row>
    <row r="119" spans="2:36">
      <c r="B119" t="s">
        <v>151</v>
      </c>
      <c r="C119">
        <v>0</v>
      </c>
      <c r="D119">
        <v>1794880</v>
      </c>
      <c r="E119">
        <v>1601680</v>
      </c>
      <c r="F119">
        <v>1757170</v>
      </c>
      <c r="G119">
        <v>2040390</v>
      </c>
      <c r="H119">
        <v>80</v>
      </c>
      <c r="I119">
        <v>925</v>
      </c>
      <c r="J119">
        <v>1162</v>
      </c>
      <c r="K119">
        <v>1332</v>
      </c>
      <c r="L119">
        <v>2711</v>
      </c>
      <c r="M119">
        <v>2654</v>
      </c>
      <c r="N119">
        <v>2256</v>
      </c>
      <c r="O119">
        <v>1936</v>
      </c>
      <c r="P119">
        <v>1570</v>
      </c>
      <c r="Q119">
        <v>1350</v>
      </c>
      <c r="R119">
        <v>1084</v>
      </c>
      <c r="S119">
        <v>800</v>
      </c>
      <c r="T119">
        <v>1204</v>
      </c>
      <c r="U119">
        <v>853</v>
      </c>
      <c r="V119">
        <v>731</v>
      </c>
      <c r="W119">
        <v>647</v>
      </c>
      <c r="X119">
        <v>605</v>
      </c>
      <c r="Y119">
        <v>496</v>
      </c>
      <c r="Z119">
        <v>380</v>
      </c>
      <c r="AA119">
        <v>355</v>
      </c>
      <c r="AB119">
        <v>227</v>
      </c>
      <c r="AC119">
        <v>159</v>
      </c>
      <c r="AD119">
        <v>118</v>
      </c>
      <c r="AE119">
        <v>69</v>
      </c>
      <c r="AF119">
        <v>52</v>
      </c>
      <c r="AG119">
        <v>30</v>
      </c>
      <c r="AH119">
        <v>20</v>
      </c>
      <c r="AI119">
        <v>21</v>
      </c>
      <c r="AJ119">
        <v>23747</v>
      </c>
    </row>
    <row r="120" spans="2:36">
      <c r="B120" t="s">
        <v>152</v>
      </c>
      <c r="C120">
        <v>6716320</v>
      </c>
      <c r="D120">
        <v>4962230</v>
      </c>
      <c r="E120">
        <v>5202360</v>
      </c>
      <c r="F120">
        <v>5847500</v>
      </c>
      <c r="G120">
        <v>5699950</v>
      </c>
      <c r="H120">
        <v>80</v>
      </c>
      <c r="I120">
        <v>12</v>
      </c>
      <c r="J120">
        <v>23</v>
      </c>
      <c r="K120">
        <v>36</v>
      </c>
      <c r="L120">
        <v>162</v>
      </c>
      <c r="M120">
        <v>317</v>
      </c>
      <c r="N120">
        <v>444</v>
      </c>
      <c r="O120">
        <v>642</v>
      </c>
      <c r="P120">
        <v>756</v>
      </c>
      <c r="Q120">
        <v>917</v>
      </c>
      <c r="R120">
        <v>966</v>
      </c>
      <c r="S120">
        <v>992</v>
      </c>
      <c r="T120">
        <v>1670</v>
      </c>
      <c r="U120">
        <v>1352</v>
      </c>
      <c r="V120">
        <v>1002</v>
      </c>
      <c r="W120">
        <v>691</v>
      </c>
      <c r="X120">
        <v>560</v>
      </c>
      <c r="Y120">
        <v>430</v>
      </c>
      <c r="Z120">
        <v>330</v>
      </c>
      <c r="AA120">
        <v>291</v>
      </c>
      <c r="AB120">
        <v>293</v>
      </c>
      <c r="AC120">
        <v>274</v>
      </c>
      <c r="AD120">
        <v>250</v>
      </c>
      <c r="AE120">
        <v>274</v>
      </c>
      <c r="AF120">
        <v>262</v>
      </c>
      <c r="AG120">
        <v>269</v>
      </c>
      <c r="AH120">
        <v>270</v>
      </c>
      <c r="AI120">
        <v>4589</v>
      </c>
      <c r="AJ120">
        <v>18074</v>
      </c>
    </row>
    <row r="121" spans="2:36">
      <c r="B121" t="s">
        <v>153</v>
      </c>
      <c r="C121">
        <v>571160</v>
      </c>
      <c r="D121">
        <v>1029560</v>
      </c>
      <c r="E121">
        <v>1505520</v>
      </c>
      <c r="F121">
        <v>1000190</v>
      </c>
      <c r="G121">
        <v>1588810</v>
      </c>
      <c r="H121">
        <v>23</v>
      </c>
      <c r="I121">
        <v>1192</v>
      </c>
      <c r="J121">
        <v>1439</v>
      </c>
      <c r="K121">
        <v>1553</v>
      </c>
      <c r="L121">
        <v>2784</v>
      </c>
      <c r="M121">
        <v>2159</v>
      </c>
      <c r="N121">
        <v>1624</v>
      </c>
      <c r="O121">
        <v>1206</v>
      </c>
      <c r="P121">
        <v>945</v>
      </c>
      <c r="Q121">
        <v>714</v>
      </c>
      <c r="R121">
        <v>581</v>
      </c>
      <c r="S121">
        <v>443</v>
      </c>
      <c r="T121">
        <v>806</v>
      </c>
      <c r="U121">
        <v>732</v>
      </c>
      <c r="V121">
        <v>679</v>
      </c>
      <c r="W121">
        <v>620</v>
      </c>
      <c r="X121">
        <v>515</v>
      </c>
      <c r="Y121">
        <v>434</v>
      </c>
      <c r="Z121">
        <v>382</v>
      </c>
      <c r="AA121">
        <v>246</v>
      </c>
      <c r="AB121">
        <v>208</v>
      </c>
      <c r="AC121">
        <v>133</v>
      </c>
      <c r="AD121">
        <v>78</v>
      </c>
      <c r="AE121">
        <v>48</v>
      </c>
      <c r="AF121">
        <v>23</v>
      </c>
      <c r="AG121">
        <v>12</v>
      </c>
      <c r="AH121">
        <v>8</v>
      </c>
      <c r="AI121">
        <v>9</v>
      </c>
      <c r="AJ121">
        <v>19573</v>
      </c>
    </row>
    <row r="122" spans="2:36">
      <c r="B122" t="s">
        <v>154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80</v>
      </c>
      <c r="I122">
        <v>8</v>
      </c>
      <c r="J122">
        <v>33</v>
      </c>
      <c r="K122">
        <v>54</v>
      </c>
      <c r="L122">
        <v>149</v>
      </c>
      <c r="M122">
        <v>216</v>
      </c>
      <c r="N122">
        <v>292</v>
      </c>
      <c r="O122">
        <v>321</v>
      </c>
      <c r="P122">
        <v>324</v>
      </c>
      <c r="Q122">
        <v>399</v>
      </c>
      <c r="R122">
        <v>406</v>
      </c>
      <c r="S122">
        <v>392</v>
      </c>
      <c r="T122">
        <v>892</v>
      </c>
      <c r="U122">
        <v>788</v>
      </c>
      <c r="V122">
        <v>728</v>
      </c>
      <c r="W122">
        <v>533</v>
      </c>
      <c r="X122">
        <v>398</v>
      </c>
      <c r="Y122">
        <v>348</v>
      </c>
      <c r="Z122">
        <v>271</v>
      </c>
      <c r="AA122">
        <v>195</v>
      </c>
      <c r="AB122">
        <v>175</v>
      </c>
      <c r="AC122">
        <v>122</v>
      </c>
      <c r="AD122">
        <v>109</v>
      </c>
      <c r="AE122">
        <v>73</v>
      </c>
      <c r="AF122">
        <v>58</v>
      </c>
      <c r="AG122">
        <v>40</v>
      </c>
      <c r="AH122">
        <v>32</v>
      </c>
      <c r="AI122">
        <v>184</v>
      </c>
      <c r="AJ122">
        <v>7540</v>
      </c>
    </row>
    <row r="123" spans="2:36">
      <c r="B123" t="s">
        <v>155</v>
      </c>
      <c r="C123">
        <v>0</v>
      </c>
      <c r="D123">
        <v>3143710</v>
      </c>
      <c r="E123">
        <v>3905250</v>
      </c>
      <c r="F123">
        <v>0</v>
      </c>
      <c r="G123">
        <v>0</v>
      </c>
      <c r="H123">
        <v>80</v>
      </c>
      <c r="I123">
        <v>16</v>
      </c>
      <c r="J123">
        <v>1012</v>
      </c>
      <c r="K123">
        <v>28</v>
      </c>
      <c r="L123">
        <v>250</v>
      </c>
      <c r="M123">
        <v>175</v>
      </c>
      <c r="N123">
        <v>202</v>
      </c>
      <c r="O123">
        <v>227</v>
      </c>
      <c r="P123">
        <v>243</v>
      </c>
      <c r="Q123">
        <v>217</v>
      </c>
      <c r="R123">
        <v>156</v>
      </c>
      <c r="S123">
        <v>167</v>
      </c>
      <c r="T123">
        <v>200</v>
      </c>
      <c r="U123">
        <v>143</v>
      </c>
      <c r="V123">
        <v>90</v>
      </c>
      <c r="W123">
        <v>48</v>
      </c>
      <c r="X123">
        <v>32</v>
      </c>
      <c r="Y123">
        <v>24</v>
      </c>
      <c r="Z123">
        <v>15</v>
      </c>
      <c r="AA123">
        <v>11</v>
      </c>
      <c r="AB123">
        <v>4</v>
      </c>
      <c r="AC123">
        <v>13</v>
      </c>
      <c r="AD123">
        <v>13</v>
      </c>
      <c r="AE123">
        <v>16</v>
      </c>
      <c r="AF123">
        <v>16</v>
      </c>
      <c r="AG123">
        <v>23</v>
      </c>
      <c r="AH123">
        <v>17</v>
      </c>
      <c r="AI123">
        <v>181</v>
      </c>
      <c r="AJ123">
        <v>3539</v>
      </c>
    </row>
    <row r="124" spans="2:36">
      <c r="B124" t="s">
        <v>156</v>
      </c>
      <c r="C124">
        <v>0</v>
      </c>
      <c r="D124">
        <v>3175210</v>
      </c>
      <c r="E124">
        <v>3532280</v>
      </c>
      <c r="F124">
        <v>1823270</v>
      </c>
      <c r="G124">
        <v>3688270</v>
      </c>
      <c r="H124">
        <v>80</v>
      </c>
      <c r="I124">
        <v>170</v>
      </c>
      <c r="J124">
        <v>175</v>
      </c>
      <c r="K124">
        <v>204</v>
      </c>
      <c r="L124">
        <v>460</v>
      </c>
      <c r="M124">
        <v>404</v>
      </c>
      <c r="N124">
        <v>401</v>
      </c>
      <c r="O124">
        <v>377</v>
      </c>
      <c r="P124">
        <v>395</v>
      </c>
      <c r="Q124">
        <v>356</v>
      </c>
      <c r="R124">
        <v>384</v>
      </c>
      <c r="S124">
        <v>333</v>
      </c>
      <c r="T124">
        <v>632</v>
      </c>
      <c r="U124">
        <v>534</v>
      </c>
      <c r="V124">
        <v>355</v>
      </c>
      <c r="W124">
        <v>284</v>
      </c>
      <c r="X124">
        <v>220</v>
      </c>
      <c r="Y124">
        <v>173</v>
      </c>
      <c r="Z124">
        <v>115</v>
      </c>
      <c r="AA124">
        <v>110</v>
      </c>
      <c r="AB124">
        <v>99</v>
      </c>
      <c r="AC124">
        <v>58</v>
      </c>
      <c r="AD124">
        <v>63</v>
      </c>
      <c r="AE124">
        <v>62</v>
      </c>
      <c r="AF124">
        <v>54</v>
      </c>
      <c r="AG124">
        <v>60</v>
      </c>
      <c r="AH124">
        <v>36</v>
      </c>
      <c r="AI124">
        <v>250</v>
      </c>
      <c r="AJ124">
        <v>6764</v>
      </c>
    </row>
    <row r="125" spans="2:36">
      <c r="B125" t="s">
        <v>157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76</v>
      </c>
      <c r="I125">
        <v>38</v>
      </c>
      <c r="J125">
        <v>82</v>
      </c>
      <c r="K125">
        <v>154</v>
      </c>
      <c r="L125">
        <v>486</v>
      </c>
      <c r="M125">
        <v>666</v>
      </c>
      <c r="N125">
        <v>877</v>
      </c>
      <c r="O125">
        <v>932</v>
      </c>
      <c r="P125">
        <v>948</v>
      </c>
      <c r="Q125">
        <v>842</v>
      </c>
      <c r="R125">
        <v>768</v>
      </c>
      <c r="S125">
        <v>602</v>
      </c>
      <c r="T125">
        <v>968</v>
      </c>
      <c r="U125">
        <v>632</v>
      </c>
      <c r="V125">
        <v>446</v>
      </c>
      <c r="W125">
        <v>321</v>
      </c>
      <c r="X125">
        <v>252</v>
      </c>
      <c r="Y125">
        <v>173</v>
      </c>
      <c r="Z125">
        <v>142</v>
      </c>
      <c r="AA125">
        <v>117</v>
      </c>
      <c r="AB125">
        <v>85</v>
      </c>
      <c r="AC125">
        <v>60</v>
      </c>
      <c r="AD125">
        <v>37</v>
      </c>
      <c r="AE125">
        <v>32</v>
      </c>
      <c r="AF125">
        <v>28</v>
      </c>
      <c r="AG125">
        <v>13</v>
      </c>
      <c r="AH125">
        <v>2</v>
      </c>
      <c r="AI125">
        <v>2</v>
      </c>
      <c r="AJ125">
        <v>9705</v>
      </c>
    </row>
    <row r="126" spans="2:36">
      <c r="B126" t="s">
        <v>158</v>
      </c>
      <c r="C126">
        <v>2582720</v>
      </c>
      <c r="D126">
        <v>2857280</v>
      </c>
      <c r="E126">
        <v>3211520</v>
      </c>
      <c r="F126">
        <v>2980740</v>
      </c>
      <c r="G126">
        <v>2564600</v>
      </c>
      <c r="H126">
        <v>80</v>
      </c>
      <c r="I126">
        <v>157</v>
      </c>
      <c r="J126">
        <v>276</v>
      </c>
      <c r="K126">
        <v>461</v>
      </c>
      <c r="L126">
        <v>1355</v>
      </c>
      <c r="M126">
        <v>1750</v>
      </c>
      <c r="N126">
        <v>2004</v>
      </c>
      <c r="O126">
        <v>2158</v>
      </c>
      <c r="P126">
        <v>2167</v>
      </c>
      <c r="Q126">
        <v>1951</v>
      </c>
      <c r="R126">
        <v>1756</v>
      </c>
      <c r="S126">
        <v>1508</v>
      </c>
      <c r="T126">
        <v>2573</v>
      </c>
      <c r="U126">
        <v>1987</v>
      </c>
      <c r="V126">
        <v>1644</v>
      </c>
      <c r="W126">
        <v>1403</v>
      </c>
      <c r="X126">
        <v>1272</v>
      </c>
      <c r="Y126">
        <v>1123</v>
      </c>
      <c r="Z126">
        <v>1050</v>
      </c>
      <c r="AA126">
        <v>966</v>
      </c>
      <c r="AB126">
        <v>886</v>
      </c>
      <c r="AC126">
        <v>820</v>
      </c>
      <c r="AD126">
        <v>789</v>
      </c>
      <c r="AE126">
        <v>687</v>
      </c>
      <c r="AF126">
        <v>545</v>
      </c>
      <c r="AG126">
        <v>462</v>
      </c>
      <c r="AH126">
        <v>386</v>
      </c>
      <c r="AI126">
        <v>1061</v>
      </c>
      <c r="AJ126">
        <v>33197</v>
      </c>
    </row>
    <row r="127" spans="2:36">
      <c r="B127" t="s">
        <v>159</v>
      </c>
      <c r="C127">
        <v>6025030</v>
      </c>
      <c r="D127">
        <v>5706480</v>
      </c>
      <c r="E127">
        <v>3648920</v>
      </c>
      <c r="F127">
        <v>3921800</v>
      </c>
      <c r="G127">
        <v>3597640</v>
      </c>
      <c r="H127">
        <v>80</v>
      </c>
      <c r="I127">
        <v>2</v>
      </c>
      <c r="J127">
        <v>1</v>
      </c>
      <c r="K127">
        <v>2</v>
      </c>
      <c r="L127">
        <v>19</v>
      </c>
      <c r="M127">
        <v>47</v>
      </c>
      <c r="N127">
        <v>97</v>
      </c>
      <c r="O127">
        <v>163</v>
      </c>
      <c r="P127">
        <v>210</v>
      </c>
      <c r="Q127">
        <v>362</v>
      </c>
      <c r="R127">
        <v>464</v>
      </c>
      <c r="S127">
        <v>548</v>
      </c>
      <c r="T127">
        <v>1229</v>
      </c>
      <c r="U127">
        <v>1240</v>
      </c>
      <c r="V127">
        <v>1103</v>
      </c>
      <c r="W127">
        <v>889</v>
      </c>
      <c r="X127">
        <v>705</v>
      </c>
      <c r="Y127">
        <v>600</v>
      </c>
      <c r="Z127">
        <v>469</v>
      </c>
      <c r="AA127">
        <v>339</v>
      </c>
      <c r="AB127">
        <v>292</v>
      </c>
      <c r="AC127">
        <v>233</v>
      </c>
      <c r="AD127">
        <v>197</v>
      </c>
      <c r="AE127">
        <v>193</v>
      </c>
      <c r="AF127">
        <v>151</v>
      </c>
      <c r="AG127">
        <v>129</v>
      </c>
      <c r="AH127">
        <v>100</v>
      </c>
      <c r="AI127">
        <v>2555</v>
      </c>
      <c r="AJ127">
        <v>12339</v>
      </c>
    </row>
    <row r="128" spans="2:36">
      <c r="B128" t="s">
        <v>160</v>
      </c>
      <c r="C128">
        <v>207660</v>
      </c>
      <c r="D128">
        <v>0</v>
      </c>
      <c r="E128">
        <v>0</v>
      </c>
      <c r="F128">
        <v>228120</v>
      </c>
      <c r="G128">
        <v>407320</v>
      </c>
      <c r="H128">
        <v>53</v>
      </c>
      <c r="I128">
        <v>1272</v>
      </c>
      <c r="J128">
        <v>1184</v>
      </c>
      <c r="K128">
        <v>938</v>
      </c>
      <c r="L128">
        <v>1114</v>
      </c>
      <c r="M128">
        <v>503</v>
      </c>
      <c r="N128">
        <v>233</v>
      </c>
      <c r="O128">
        <v>78</v>
      </c>
      <c r="P128">
        <v>35</v>
      </c>
      <c r="Q128">
        <v>17</v>
      </c>
      <c r="R128">
        <v>4</v>
      </c>
      <c r="S128">
        <v>2</v>
      </c>
      <c r="T128"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5382</v>
      </c>
    </row>
    <row r="129" spans="2:36">
      <c r="B129" t="s">
        <v>161</v>
      </c>
      <c r="C129">
        <v>599360</v>
      </c>
      <c r="D129">
        <v>0</v>
      </c>
      <c r="E129">
        <v>0</v>
      </c>
      <c r="F129">
        <v>0</v>
      </c>
      <c r="G129">
        <v>658740</v>
      </c>
      <c r="H129">
        <v>59</v>
      </c>
      <c r="I129">
        <v>38</v>
      </c>
      <c r="J129">
        <v>97</v>
      </c>
      <c r="K129">
        <v>105</v>
      </c>
      <c r="L129">
        <v>222</v>
      </c>
      <c r="M129">
        <v>196</v>
      </c>
      <c r="N129">
        <v>214</v>
      </c>
      <c r="O129">
        <v>157</v>
      </c>
      <c r="P129">
        <v>134</v>
      </c>
      <c r="Q129">
        <v>120</v>
      </c>
      <c r="R129">
        <v>82</v>
      </c>
      <c r="S129">
        <v>81</v>
      </c>
      <c r="T129">
        <v>77</v>
      </c>
      <c r="U129">
        <v>40</v>
      </c>
      <c r="V129">
        <v>11</v>
      </c>
      <c r="W129">
        <v>4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1578</v>
      </c>
    </row>
    <row r="130" spans="2:36">
      <c r="B130" t="s">
        <v>162</v>
      </c>
      <c r="C130">
        <v>0</v>
      </c>
      <c r="D130">
        <v>1059170</v>
      </c>
      <c r="E130">
        <v>0</v>
      </c>
      <c r="F130">
        <v>0</v>
      </c>
      <c r="G130">
        <v>0</v>
      </c>
      <c r="H130">
        <v>76</v>
      </c>
      <c r="I130">
        <v>96</v>
      </c>
      <c r="J130">
        <v>147</v>
      </c>
      <c r="K130">
        <v>195</v>
      </c>
      <c r="L130">
        <v>380</v>
      </c>
      <c r="M130">
        <v>388</v>
      </c>
      <c r="N130">
        <v>315</v>
      </c>
      <c r="O130">
        <v>280</v>
      </c>
      <c r="P130">
        <v>216</v>
      </c>
      <c r="Q130">
        <v>172</v>
      </c>
      <c r="R130">
        <v>152</v>
      </c>
      <c r="S130">
        <v>135</v>
      </c>
      <c r="T130">
        <v>176</v>
      </c>
      <c r="U130">
        <v>123</v>
      </c>
      <c r="V130">
        <v>105</v>
      </c>
      <c r="W130">
        <v>47</v>
      </c>
      <c r="X130">
        <v>44</v>
      </c>
      <c r="Y130">
        <v>37</v>
      </c>
      <c r="Z130">
        <v>33</v>
      </c>
      <c r="AA130">
        <v>21</v>
      </c>
      <c r="AB130">
        <v>18</v>
      </c>
      <c r="AC130">
        <v>16</v>
      </c>
      <c r="AD130">
        <v>13</v>
      </c>
      <c r="AE130">
        <v>7</v>
      </c>
      <c r="AF130">
        <v>8</v>
      </c>
      <c r="AG130">
        <v>2</v>
      </c>
      <c r="AH130">
        <v>0</v>
      </c>
      <c r="AI130">
        <v>0</v>
      </c>
      <c r="AJ130">
        <v>3126</v>
      </c>
    </row>
    <row r="131" spans="2:36">
      <c r="B131" t="s">
        <v>163</v>
      </c>
      <c r="C131">
        <v>0</v>
      </c>
      <c r="D131">
        <v>0</v>
      </c>
      <c r="E131">
        <v>0</v>
      </c>
      <c r="F131">
        <v>0</v>
      </c>
      <c r="G131">
        <v>2410100</v>
      </c>
      <c r="H131">
        <v>80</v>
      </c>
      <c r="I131">
        <v>22</v>
      </c>
      <c r="J131">
        <v>47</v>
      </c>
      <c r="K131">
        <v>71</v>
      </c>
      <c r="L131">
        <v>236</v>
      </c>
      <c r="M131">
        <v>313</v>
      </c>
      <c r="N131">
        <v>428</v>
      </c>
      <c r="O131">
        <v>412</v>
      </c>
      <c r="P131">
        <v>400</v>
      </c>
      <c r="Q131">
        <v>413</v>
      </c>
      <c r="R131">
        <v>396</v>
      </c>
      <c r="S131">
        <v>385</v>
      </c>
      <c r="T131">
        <v>655</v>
      </c>
      <c r="U131">
        <v>571</v>
      </c>
      <c r="V131">
        <v>385</v>
      </c>
      <c r="W131">
        <v>297</v>
      </c>
      <c r="X131">
        <v>247</v>
      </c>
      <c r="Y131">
        <v>164</v>
      </c>
      <c r="Z131">
        <v>144</v>
      </c>
      <c r="AA131">
        <v>74</v>
      </c>
      <c r="AB131">
        <v>72</v>
      </c>
      <c r="AC131">
        <v>52</v>
      </c>
      <c r="AD131">
        <v>54</v>
      </c>
      <c r="AE131">
        <v>27</v>
      </c>
      <c r="AF131">
        <v>25</v>
      </c>
      <c r="AG131">
        <v>19</v>
      </c>
      <c r="AH131">
        <v>13</v>
      </c>
      <c r="AI131">
        <v>170</v>
      </c>
      <c r="AJ131">
        <v>6092</v>
      </c>
    </row>
    <row r="132" spans="2:36">
      <c r="B132" t="s">
        <v>164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80</v>
      </c>
      <c r="I132">
        <v>60</v>
      </c>
      <c r="J132">
        <v>109</v>
      </c>
      <c r="K132">
        <v>130</v>
      </c>
      <c r="L132">
        <v>326</v>
      </c>
      <c r="M132">
        <v>411</v>
      </c>
      <c r="N132">
        <v>473</v>
      </c>
      <c r="O132">
        <v>486</v>
      </c>
      <c r="P132">
        <v>468</v>
      </c>
      <c r="Q132">
        <v>453</v>
      </c>
      <c r="R132">
        <v>412</v>
      </c>
      <c r="S132">
        <v>351</v>
      </c>
      <c r="T132">
        <v>577</v>
      </c>
      <c r="U132">
        <v>432</v>
      </c>
      <c r="V132">
        <v>279</v>
      </c>
      <c r="W132">
        <v>268</v>
      </c>
      <c r="X132">
        <v>244</v>
      </c>
      <c r="Y132">
        <v>266</v>
      </c>
      <c r="Z132">
        <v>234</v>
      </c>
      <c r="AA132">
        <v>238</v>
      </c>
      <c r="AB132">
        <v>217</v>
      </c>
      <c r="AC132">
        <v>271</v>
      </c>
      <c r="AD132">
        <v>246</v>
      </c>
      <c r="AE132">
        <v>225</v>
      </c>
      <c r="AF132">
        <v>174</v>
      </c>
      <c r="AG132">
        <v>150</v>
      </c>
      <c r="AH132">
        <v>161</v>
      </c>
      <c r="AI132">
        <v>434</v>
      </c>
      <c r="AJ132">
        <v>8095</v>
      </c>
    </row>
    <row r="133" spans="2:36">
      <c r="B133" t="s">
        <v>165</v>
      </c>
      <c r="C133">
        <v>1526550</v>
      </c>
      <c r="D133">
        <v>2364420</v>
      </c>
      <c r="E133">
        <v>2392190</v>
      </c>
      <c r="F133">
        <v>1243560</v>
      </c>
      <c r="G133">
        <v>2001470</v>
      </c>
      <c r="H133">
        <v>80</v>
      </c>
      <c r="I133">
        <v>278</v>
      </c>
      <c r="J133">
        <v>334</v>
      </c>
      <c r="K133">
        <v>400</v>
      </c>
      <c r="L133">
        <v>864</v>
      </c>
      <c r="M133">
        <v>873</v>
      </c>
      <c r="N133">
        <v>906</v>
      </c>
      <c r="O133">
        <v>832</v>
      </c>
      <c r="P133">
        <v>791</v>
      </c>
      <c r="Q133">
        <v>720</v>
      </c>
      <c r="R133">
        <v>579</v>
      </c>
      <c r="S133">
        <v>489</v>
      </c>
      <c r="T133">
        <v>696</v>
      </c>
      <c r="U133">
        <v>462</v>
      </c>
      <c r="V133">
        <v>312</v>
      </c>
      <c r="W133">
        <v>198</v>
      </c>
      <c r="X133">
        <v>178</v>
      </c>
      <c r="Y133">
        <v>114</v>
      </c>
      <c r="Z133">
        <v>94</v>
      </c>
      <c r="AA133">
        <v>84</v>
      </c>
      <c r="AB133">
        <v>47</v>
      </c>
      <c r="AC133">
        <v>37</v>
      </c>
      <c r="AD133">
        <v>32</v>
      </c>
      <c r="AE133">
        <v>20</v>
      </c>
      <c r="AF133">
        <v>19</v>
      </c>
      <c r="AG133">
        <v>29</v>
      </c>
      <c r="AH133">
        <v>14</v>
      </c>
      <c r="AI133">
        <v>48</v>
      </c>
      <c r="AJ133">
        <v>9450</v>
      </c>
    </row>
    <row r="134" spans="2:36">
      <c r="B134" t="s">
        <v>166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53</v>
      </c>
      <c r="I134">
        <v>22</v>
      </c>
      <c r="J134">
        <v>75</v>
      </c>
      <c r="K134">
        <v>98</v>
      </c>
      <c r="L134">
        <v>411</v>
      </c>
      <c r="M134">
        <v>566</v>
      </c>
      <c r="N134">
        <v>796</v>
      </c>
      <c r="O134">
        <v>941</v>
      </c>
      <c r="P134">
        <v>943</v>
      </c>
      <c r="Q134">
        <v>883</v>
      </c>
      <c r="R134">
        <v>821</v>
      </c>
      <c r="S134">
        <v>658</v>
      </c>
      <c r="T134">
        <v>951</v>
      </c>
      <c r="U134">
        <v>581</v>
      </c>
      <c r="V134">
        <v>318</v>
      </c>
      <c r="W134">
        <v>187</v>
      </c>
      <c r="X134">
        <v>138</v>
      </c>
      <c r="Y134">
        <v>79</v>
      </c>
      <c r="Z134">
        <v>52</v>
      </c>
      <c r="AA134">
        <v>29</v>
      </c>
      <c r="AB134">
        <v>16</v>
      </c>
      <c r="AC134">
        <v>11</v>
      </c>
      <c r="AD134">
        <v>10</v>
      </c>
      <c r="AE134">
        <v>9</v>
      </c>
      <c r="AF134">
        <v>4</v>
      </c>
      <c r="AG134">
        <v>4</v>
      </c>
      <c r="AH134">
        <v>3</v>
      </c>
      <c r="AI134">
        <v>1</v>
      </c>
      <c r="AJ134">
        <v>8607</v>
      </c>
    </row>
    <row r="135" spans="2:36">
      <c r="B135" t="s">
        <v>167</v>
      </c>
      <c r="C135">
        <v>2611650</v>
      </c>
      <c r="D135">
        <v>2303260</v>
      </c>
      <c r="E135">
        <v>3625010</v>
      </c>
      <c r="F135">
        <v>2206110</v>
      </c>
      <c r="G135">
        <v>3511010</v>
      </c>
      <c r="H135">
        <v>80</v>
      </c>
      <c r="I135">
        <v>315</v>
      </c>
      <c r="J135">
        <v>366</v>
      </c>
      <c r="K135">
        <v>410</v>
      </c>
      <c r="L135">
        <v>1000</v>
      </c>
      <c r="M135">
        <v>1049</v>
      </c>
      <c r="N135">
        <v>1030</v>
      </c>
      <c r="O135">
        <v>1132</v>
      </c>
      <c r="P135">
        <v>1118</v>
      </c>
      <c r="Q135">
        <v>929</v>
      </c>
      <c r="R135">
        <v>885</v>
      </c>
      <c r="S135">
        <v>876</v>
      </c>
      <c r="T135">
        <v>1394</v>
      </c>
      <c r="U135">
        <v>1056</v>
      </c>
      <c r="V135">
        <v>793</v>
      </c>
      <c r="W135">
        <v>663</v>
      </c>
      <c r="X135">
        <v>525</v>
      </c>
      <c r="Y135">
        <v>396</v>
      </c>
      <c r="Z135">
        <v>337</v>
      </c>
      <c r="AA135">
        <v>249</v>
      </c>
      <c r="AB135">
        <v>227</v>
      </c>
      <c r="AC135">
        <v>190</v>
      </c>
      <c r="AD135">
        <v>137</v>
      </c>
      <c r="AE135">
        <v>123</v>
      </c>
      <c r="AF135">
        <v>134</v>
      </c>
      <c r="AG135">
        <v>106</v>
      </c>
      <c r="AH135">
        <v>99</v>
      </c>
      <c r="AI135">
        <v>533</v>
      </c>
      <c r="AJ135">
        <v>16072</v>
      </c>
    </row>
    <row r="136" spans="2:36">
      <c r="B136" t="s">
        <v>168</v>
      </c>
      <c r="C136">
        <v>1566540</v>
      </c>
      <c r="D136">
        <v>1687440</v>
      </c>
      <c r="E136">
        <v>1413760</v>
      </c>
      <c r="F136">
        <v>2290650</v>
      </c>
      <c r="G136">
        <v>3494580</v>
      </c>
      <c r="H136">
        <v>52</v>
      </c>
      <c r="I136">
        <v>296</v>
      </c>
      <c r="J136">
        <v>521</v>
      </c>
      <c r="K136">
        <v>657</v>
      </c>
      <c r="L136">
        <v>1722</v>
      </c>
      <c r="M136">
        <v>2031</v>
      </c>
      <c r="N136">
        <v>2176</v>
      </c>
      <c r="O136">
        <v>2153</v>
      </c>
      <c r="P136">
        <v>2023</v>
      </c>
      <c r="Q136">
        <v>1672</v>
      </c>
      <c r="R136">
        <v>1365</v>
      </c>
      <c r="S136">
        <v>1180</v>
      </c>
      <c r="T136">
        <v>1705</v>
      </c>
      <c r="U136">
        <v>1270</v>
      </c>
      <c r="V136">
        <v>1003</v>
      </c>
      <c r="W136">
        <v>837</v>
      </c>
      <c r="X136">
        <v>734</v>
      </c>
      <c r="Y136">
        <v>552</v>
      </c>
      <c r="Z136">
        <v>499</v>
      </c>
      <c r="AA136">
        <v>460</v>
      </c>
      <c r="AB136">
        <v>376</v>
      </c>
      <c r="AC136">
        <v>349</v>
      </c>
      <c r="AD136">
        <v>311</v>
      </c>
      <c r="AE136">
        <v>243</v>
      </c>
      <c r="AF136">
        <v>224</v>
      </c>
      <c r="AG136">
        <v>193</v>
      </c>
      <c r="AH136">
        <v>173</v>
      </c>
      <c r="AI136">
        <v>848</v>
      </c>
      <c r="AJ136">
        <v>25573</v>
      </c>
    </row>
    <row r="137" spans="2:36">
      <c r="B137" t="s">
        <v>169</v>
      </c>
      <c r="C137">
        <v>715890</v>
      </c>
      <c r="D137">
        <v>419740</v>
      </c>
      <c r="E137">
        <v>700200</v>
      </c>
      <c r="F137">
        <v>428340</v>
      </c>
      <c r="G137">
        <v>419290</v>
      </c>
      <c r="H137">
        <v>67</v>
      </c>
      <c r="I137">
        <v>342</v>
      </c>
      <c r="J137">
        <v>421</v>
      </c>
      <c r="K137">
        <v>356</v>
      </c>
      <c r="L137">
        <v>611</v>
      </c>
      <c r="M137">
        <v>436</v>
      </c>
      <c r="N137">
        <v>284</v>
      </c>
      <c r="O137">
        <v>139</v>
      </c>
      <c r="P137">
        <v>86</v>
      </c>
      <c r="Q137">
        <v>46</v>
      </c>
      <c r="R137">
        <v>32</v>
      </c>
      <c r="S137">
        <v>18</v>
      </c>
      <c r="T137">
        <v>14</v>
      </c>
      <c r="U137">
        <v>4</v>
      </c>
      <c r="V137">
        <v>2</v>
      </c>
      <c r="W137">
        <v>1</v>
      </c>
      <c r="X137">
        <v>1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2793</v>
      </c>
    </row>
    <row r="138" spans="2:36">
      <c r="B138" t="s">
        <v>170</v>
      </c>
      <c r="C138">
        <v>527000</v>
      </c>
      <c r="D138">
        <v>543390</v>
      </c>
      <c r="E138">
        <v>623720</v>
      </c>
      <c r="F138">
        <v>500340</v>
      </c>
      <c r="G138">
        <v>435900</v>
      </c>
      <c r="H138">
        <v>75</v>
      </c>
      <c r="I138">
        <v>128</v>
      </c>
      <c r="J138">
        <v>316</v>
      </c>
      <c r="K138">
        <v>488</v>
      </c>
      <c r="L138">
        <v>1451</v>
      </c>
      <c r="M138">
        <v>1492</v>
      </c>
      <c r="N138">
        <v>1327</v>
      </c>
      <c r="O138">
        <v>941</v>
      </c>
      <c r="P138">
        <v>605</v>
      </c>
      <c r="Q138">
        <v>374</v>
      </c>
      <c r="R138">
        <v>231</v>
      </c>
      <c r="S138">
        <v>133</v>
      </c>
      <c r="T138">
        <v>137</v>
      </c>
      <c r="U138">
        <v>49</v>
      </c>
      <c r="V138">
        <v>9</v>
      </c>
      <c r="W138">
        <v>7</v>
      </c>
      <c r="X138">
        <v>3</v>
      </c>
      <c r="Y138">
        <v>1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7692</v>
      </c>
    </row>
    <row r="139" spans="2:36">
      <c r="B139" t="s">
        <v>171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80</v>
      </c>
      <c r="I139">
        <v>54</v>
      </c>
      <c r="J139">
        <v>101</v>
      </c>
      <c r="K139">
        <v>144</v>
      </c>
      <c r="L139">
        <v>396</v>
      </c>
      <c r="M139">
        <v>3477</v>
      </c>
      <c r="N139">
        <v>562</v>
      </c>
      <c r="O139">
        <v>547</v>
      </c>
      <c r="P139">
        <v>566</v>
      </c>
      <c r="Q139">
        <v>520</v>
      </c>
      <c r="R139">
        <v>448</v>
      </c>
      <c r="S139">
        <v>369</v>
      </c>
      <c r="T139">
        <v>515</v>
      </c>
      <c r="U139">
        <v>305</v>
      </c>
      <c r="V139">
        <v>159</v>
      </c>
      <c r="W139">
        <v>85</v>
      </c>
      <c r="X139">
        <v>56</v>
      </c>
      <c r="Y139">
        <v>37</v>
      </c>
      <c r="Z139">
        <v>45</v>
      </c>
      <c r="AA139">
        <v>44</v>
      </c>
      <c r="AB139">
        <v>1037</v>
      </c>
      <c r="AC139">
        <v>17</v>
      </c>
      <c r="AD139">
        <v>29</v>
      </c>
      <c r="AE139">
        <v>23</v>
      </c>
      <c r="AF139">
        <v>15</v>
      </c>
      <c r="AG139">
        <v>17</v>
      </c>
      <c r="AH139">
        <v>16</v>
      </c>
      <c r="AI139">
        <v>56</v>
      </c>
      <c r="AJ139">
        <v>9640</v>
      </c>
    </row>
    <row r="140" spans="2:36">
      <c r="B140" t="s">
        <v>172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80</v>
      </c>
      <c r="I140">
        <v>61</v>
      </c>
      <c r="J140">
        <v>178</v>
      </c>
      <c r="K140">
        <v>357</v>
      </c>
      <c r="L140">
        <v>1222</v>
      </c>
      <c r="M140">
        <v>1791</v>
      </c>
      <c r="N140">
        <v>1907</v>
      </c>
      <c r="O140">
        <v>1886</v>
      </c>
      <c r="P140">
        <v>1541</v>
      </c>
      <c r="Q140">
        <v>1284</v>
      </c>
      <c r="R140">
        <v>940</v>
      </c>
      <c r="S140">
        <v>741</v>
      </c>
      <c r="T140">
        <v>955</v>
      </c>
      <c r="U140">
        <v>504</v>
      </c>
      <c r="V140">
        <v>340</v>
      </c>
      <c r="W140">
        <v>212</v>
      </c>
      <c r="X140">
        <v>152</v>
      </c>
      <c r="Y140">
        <v>116</v>
      </c>
      <c r="Z140">
        <v>86</v>
      </c>
      <c r="AA140">
        <v>74</v>
      </c>
      <c r="AB140">
        <v>42</v>
      </c>
      <c r="AC140">
        <v>33</v>
      </c>
      <c r="AD140">
        <v>21</v>
      </c>
      <c r="AE140">
        <v>16</v>
      </c>
      <c r="AF140">
        <v>6</v>
      </c>
      <c r="AG140">
        <v>7</v>
      </c>
      <c r="AH140">
        <v>2</v>
      </c>
      <c r="AI140">
        <v>3</v>
      </c>
      <c r="AJ140">
        <v>14477</v>
      </c>
    </row>
    <row r="141" spans="2:36">
      <c r="B141" t="s">
        <v>173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80</v>
      </c>
      <c r="I141">
        <v>929</v>
      </c>
      <c r="J141">
        <v>1229</v>
      </c>
      <c r="K141">
        <v>1232</v>
      </c>
      <c r="L141">
        <v>2054</v>
      </c>
      <c r="M141">
        <v>1159</v>
      </c>
      <c r="N141">
        <v>597</v>
      </c>
      <c r="O141">
        <v>304</v>
      </c>
      <c r="P141">
        <v>178</v>
      </c>
      <c r="Q141">
        <v>71</v>
      </c>
      <c r="R141">
        <v>77</v>
      </c>
      <c r="S141">
        <v>49</v>
      </c>
      <c r="T141">
        <v>47</v>
      </c>
      <c r="U141">
        <v>24</v>
      </c>
      <c r="V141">
        <v>9</v>
      </c>
      <c r="W141">
        <v>6</v>
      </c>
      <c r="X141">
        <v>1</v>
      </c>
      <c r="Y141">
        <v>1</v>
      </c>
      <c r="Z141">
        <v>1</v>
      </c>
      <c r="AA141">
        <v>0</v>
      </c>
      <c r="AB141">
        <v>0</v>
      </c>
      <c r="AC141">
        <v>0</v>
      </c>
      <c r="AD141">
        <v>1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7969</v>
      </c>
    </row>
    <row r="142" spans="2:36">
      <c r="B142" t="s">
        <v>174</v>
      </c>
      <c r="C142">
        <v>2128260</v>
      </c>
      <c r="D142">
        <v>2899860</v>
      </c>
      <c r="E142">
        <v>3283520</v>
      </c>
      <c r="F142">
        <v>2991560</v>
      </c>
      <c r="G142">
        <v>1587840</v>
      </c>
      <c r="H142">
        <v>80</v>
      </c>
      <c r="I142">
        <v>60</v>
      </c>
      <c r="J142">
        <v>144</v>
      </c>
      <c r="K142">
        <v>215</v>
      </c>
      <c r="L142">
        <v>692</v>
      </c>
      <c r="M142">
        <v>1022</v>
      </c>
      <c r="N142">
        <v>1347</v>
      </c>
      <c r="O142">
        <v>1436</v>
      </c>
      <c r="P142">
        <v>1436</v>
      </c>
      <c r="Q142">
        <v>1301</v>
      </c>
      <c r="R142">
        <v>1139</v>
      </c>
      <c r="S142">
        <v>911</v>
      </c>
      <c r="T142">
        <v>1202</v>
      </c>
      <c r="U142">
        <v>721</v>
      </c>
      <c r="V142">
        <v>495</v>
      </c>
      <c r="W142">
        <v>383</v>
      </c>
      <c r="X142">
        <v>327</v>
      </c>
      <c r="Y142">
        <v>272</v>
      </c>
      <c r="Z142">
        <v>241</v>
      </c>
      <c r="AA142">
        <v>201</v>
      </c>
      <c r="AB142">
        <v>188</v>
      </c>
      <c r="AC142">
        <v>153</v>
      </c>
      <c r="AD142">
        <v>138</v>
      </c>
      <c r="AE142">
        <v>121</v>
      </c>
      <c r="AF142">
        <v>68</v>
      </c>
      <c r="AG142">
        <v>42</v>
      </c>
      <c r="AH142">
        <v>35</v>
      </c>
      <c r="AI142">
        <v>118</v>
      </c>
      <c r="AJ142">
        <v>14408</v>
      </c>
    </row>
    <row r="143" spans="2:36">
      <c r="B143" t="s">
        <v>175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41</v>
      </c>
      <c r="I143">
        <v>84</v>
      </c>
      <c r="J143">
        <v>109</v>
      </c>
      <c r="K143">
        <v>90</v>
      </c>
      <c r="L143">
        <v>202</v>
      </c>
      <c r="M143">
        <v>149</v>
      </c>
      <c r="N143">
        <v>108</v>
      </c>
      <c r="O143">
        <v>90</v>
      </c>
      <c r="P143">
        <v>70</v>
      </c>
      <c r="Q143">
        <v>45</v>
      </c>
      <c r="R143">
        <v>31</v>
      </c>
      <c r="S143">
        <v>13</v>
      </c>
      <c r="T143">
        <v>13</v>
      </c>
      <c r="U143">
        <v>2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1006</v>
      </c>
    </row>
    <row r="144" spans="2:36">
      <c r="B144" t="s">
        <v>176</v>
      </c>
      <c r="C144">
        <v>0</v>
      </c>
      <c r="D144">
        <v>304280</v>
      </c>
      <c r="E144">
        <v>142840</v>
      </c>
      <c r="F144">
        <v>253010</v>
      </c>
      <c r="G144">
        <v>231080</v>
      </c>
      <c r="H144">
        <v>41</v>
      </c>
      <c r="I144">
        <v>837</v>
      </c>
      <c r="J144">
        <v>750</v>
      </c>
      <c r="K144">
        <v>674</v>
      </c>
      <c r="L144">
        <v>1053</v>
      </c>
      <c r="M144">
        <v>669</v>
      </c>
      <c r="N144">
        <v>429</v>
      </c>
      <c r="O144">
        <v>265</v>
      </c>
      <c r="P144">
        <v>101</v>
      </c>
      <c r="Q144">
        <v>68</v>
      </c>
      <c r="R144">
        <v>41</v>
      </c>
      <c r="S144">
        <v>39</v>
      </c>
      <c r="T144">
        <v>20</v>
      </c>
      <c r="U144">
        <v>7</v>
      </c>
      <c r="V144">
        <v>1</v>
      </c>
      <c r="W144">
        <v>1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4955</v>
      </c>
    </row>
    <row r="145" spans="2:36">
      <c r="B145" t="s">
        <v>177</v>
      </c>
      <c r="C145">
        <v>767590</v>
      </c>
      <c r="D145">
        <v>1071520</v>
      </c>
      <c r="E145">
        <v>917910</v>
      </c>
      <c r="F145">
        <v>729710</v>
      </c>
      <c r="G145">
        <v>914770</v>
      </c>
      <c r="H145">
        <v>63</v>
      </c>
      <c r="I145">
        <v>362</v>
      </c>
      <c r="J145">
        <v>745</v>
      </c>
      <c r="K145">
        <v>1132</v>
      </c>
      <c r="L145">
        <v>3005</v>
      </c>
      <c r="M145">
        <v>3332</v>
      </c>
      <c r="N145">
        <v>3089</v>
      </c>
      <c r="O145">
        <v>2478</v>
      </c>
      <c r="P145">
        <v>2030</v>
      </c>
      <c r="Q145">
        <v>1570</v>
      </c>
      <c r="R145">
        <v>1116</v>
      </c>
      <c r="S145">
        <v>836</v>
      </c>
      <c r="T145">
        <v>1092</v>
      </c>
      <c r="U145">
        <v>680</v>
      </c>
      <c r="V145">
        <v>395</v>
      </c>
      <c r="W145">
        <v>276</v>
      </c>
      <c r="X145">
        <v>198</v>
      </c>
      <c r="Y145">
        <v>123</v>
      </c>
      <c r="Z145">
        <v>93</v>
      </c>
      <c r="AA145">
        <v>46</v>
      </c>
      <c r="AB145">
        <v>26</v>
      </c>
      <c r="AC145">
        <v>27</v>
      </c>
      <c r="AD145">
        <v>12</v>
      </c>
      <c r="AE145">
        <v>8</v>
      </c>
      <c r="AF145">
        <v>1</v>
      </c>
      <c r="AG145">
        <v>3</v>
      </c>
      <c r="AH145">
        <v>2</v>
      </c>
      <c r="AI145">
        <v>0</v>
      </c>
      <c r="AJ145">
        <v>22677</v>
      </c>
    </row>
    <row r="146" spans="2:36">
      <c r="B146" t="s">
        <v>178</v>
      </c>
      <c r="C146">
        <v>1832590</v>
      </c>
      <c r="D146">
        <v>1593800</v>
      </c>
      <c r="E146">
        <v>1805970</v>
      </c>
      <c r="F146">
        <v>1553400</v>
      </c>
      <c r="G146">
        <v>1670230</v>
      </c>
      <c r="H146">
        <v>80</v>
      </c>
      <c r="I146">
        <v>194</v>
      </c>
      <c r="J146">
        <v>371</v>
      </c>
      <c r="K146">
        <v>489</v>
      </c>
      <c r="L146">
        <v>1154</v>
      </c>
      <c r="M146">
        <v>1110</v>
      </c>
      <c r="N146">
        <v>944</v>
      </c>
      <c r="O146">
        <v>649</v>
      </c>
      <c r="P146">
        <v>454</v>
      </c>
      <c r="Q146">
        <v>366</v>
      </c>
      <c r="R146">
        <v>240</v>
      </c>
      <c r="S146">
        <v>197</v>
      </c>
      <c r="T146">
        <v>257</v>
      </c>
      <c r="U146">
        <v>201</v>
      </c>
      <c r="V146">
        <v>173</v>
      </c>
      <c r="W146">
        <v>149</v>
      </c>
      <c r="X146">
        <v>126</v>
      </c>
      <c r="Y146">
        <v>135</v>
      </c>
      <c r="Z146">
        <v>97</v>
      </c>
      <c r="AA146">
        <v>55</v>
      </c>
      <c r="AB146">
        <v>72</v>
      </c>
      <c r="AC146">
        <v>51</v>
      </c>
      <c r="AD146">
        <v>28</v>
      </c>
      <c r="AE146">
        <v>20</v>
      </c>
      <c r="AF146">
        <v>14</v>
      </c>
      <c r="AG146">
        <v>6</v>
      </c>
      <c r="AH146">
        <v>8</v>
      </c>
      <c r="AI146">
        <v>6</v>
      </c>
      <c r="AJ146">
        <v>7566</v>
      </c>
    </row>
    <row r="147" spans="2:36">
      <c r="B147" t="s">
        <v>179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42</v>
      </c>
      <c r="I147">
        <v>10</v>
      </c>
      <c r="J147">
        <v>17</v>
      </c>
      <c r="K147">
        <v>32</v>
      </c>
      <c r="L147">
        <v>119</v>
      </c>
      <c r="M147">
        <v>170</v>
      </c>
      <c r="N147">
        <v>165</v>
      </c>
      <c r="O147">
        <v>164</v>
      </c>
      <c r="P147">
        <v>106</v>
      </c>
      <c r="Q147">
        <v>64</v>
      </c>
      <c r="R147">
        <v>39</v>
      </c>
      <c r="S147">
        <v>15</v>
      </c>
      <c r="T147">
        <v>13</v>
      </c>
      <c r="U147">
        <v>4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918</v>
      </c>
    </row>
    <row r="148" spans="2:36">
      <c r="B148" t="s">
        <v>180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80</v>
      </c>
      <c r="I148">
        <v>78</v>
      </c>
      <c r="J148">
        <v>154</v>
      </c>
      <c r="K148">
        <v>206</v>
      </c>
      <c r="L148">
        <v>592</v>
      </c>
      <c r="M148">
        <v>752</v>
      </c>
      <c r="N148">
        <v>753</v>
      </c>
      <c r="O148">
        <v>670</v>
      </c>
      <c r="P148">
        <v>543</v>
      </c>
      <c r="Q148">
        <v>444</v>
      </c>
      <c r="R148">
        <v>365</v>
      </c>
      <c r="S148">
        <v>278</v>
      </c>
      <c r="T148">
        <v>381</v>
      </c>
      <c r="U148">
        <v>324</v>
      </c>
      <c r="V148">
        <v>336</v>
      </c>
      <c r="W148">
        <v>269</v>
      </c>
      <c r="X148">
        <v>252</v>
      </c>
      <c r="Y148">
        <v>211</v>
      </c>
      <c r="Z148">
        <v>178</v>
      </c>
      <c r="AA148">
        <v>159</v>
      </c>
      <c r="AB148">
        <v>151</v>
      </c>
      <c r="AC148">
        <v>126</v>
      </c>
      <c r="AD148">
        <v>102</v>
      </c>
      <c r="AE148">
        <v>77</v>
      </c>
      <c r="AF148">
        <v>72</v>
      </c>
      <c r="AG148">
        <v>52</v>
      </c>
      <c r="AH148">
        <v>43</v>
      </c>
      <c r="AI148">
        <v>92</v>
      </c>
      <c r="AJ148">
        <v>7660</v>
      </c>
    </row>
    <row r="149" spans="2:36">
      <c r="B149" t="s">
        <v>181</v>
      </c>
      <c r="C149">
        <v>1674940</v>
      </c>
      <c r="D149">
        <v>2071690</v>
      </c>
      <c r="E149">
        <v>1642310</v>
      </c>
      <c r="F149">
        <v>1038560</v>
      </c>
      <c r="G149">
        <v>1787040</v>
      </c>
      <c r="H149">
        <v>80</v>
      </c>
      <c r="I149">
        <v>131</v>
      </c>
      <c r="J149">
        <v>250</v>
      </c>
      <c r="K149">
        <v>290</v>
      </c>
      <c r="L149">
        <v>796</v>
      </c>
      <c r="M149">
        <v>1037</v>
      </c>
      <c r="N149">
        <v>1060</v>
      </c>
      <c r="O149">
        <v>944</v>
      </c>
      <c r="P149">
        <v>784</v>
      </c>
      <c r="Q149">
        <v>638</v>
      </c>
      <c r="R149">
        <v>545</v>
      </c>
      <c r="S149">
        <v>420</v>
      </c>
      <c r="T149">
        <v>586</v>
      </c>
      <c r="U149">
        <v>457</v>
      </c>
      <c r="V149">
        <v>362</v>
      </c>
      <c r="W149">
        <v>289</v>
      </c>
      <c r="X149">
        <v>217</v>
      </c>
      <c r="Y149">
        <v>153</v>
      </c>
      <c r="Z149">
        <v>130</v>
      </c>
      <c r="AA149">
        <v>82</v>
      </c>
      <c r="AB149">
        <v>46</v>
      </c>
      <c r="AC149">
        <v>30</v>
      </c>
      <c r="AD149">
        <v>25</v>
      </c>
      <c r="AE149">
        <v>28</v>
      </c>
      <c r="AF149">
        <v>8</v>
      </c>
      <c r="AG149">
        <v>7</v>
      </c>
      <c r="AH149">
        <v>9</v>
      </c>
      <c r="AI149">
        <v>7</v>
      </c>
      <c r="AJ149">
        <v>9331</v>
      </c>
    </row>
    <row r="150" spans="2:36">
      <c r="B150" t="s">
        <v>182</v>
      </c>
      <c r="C150">
        <v>2349900</v>
      </c>
      <c r="D150">
        <v>3207590</v>
      </c>
      <c r="E150">
        <v>4049620</v>
      </c>
      <c r="F150">
        <v>2979270</v>
      </c>
      <c r="G150">
        <v>2870990</v>
      </c>
      <c r="H150">
        <v>80</v>
      </c>
      <c r="I150">
        <v>371</v>
      </c>
      <c r="J150">
        <v>720</v>
      </c>
      <c r="K150">
        <v>1003</v>
      </c>
      <c r="L150">
        <v>2276</v>
      </c>
      <c r="M150">
        <v>2218</v>
      </c>
      <c r="N150">
        <v>2073</v>
      </c>
      <c r="O150">
        <v>1707</v>
      </c>
      <c r="P150">
        <v>1389</v>
      </c>
      <c r="Q150">
        <v>1176</v>
      </c>
      <c r="R150">
        <v>1003</v>
      </c>
      <c r="S150">
        <v>834</v>
      </c>
      <c r="T150">
        <v>1543</v>
      </c>
      <c r="U150">
        <v>1254</v>
      </c>
      <c r="V150">
        <v>1099</v>
      </c>
      <c r="W150">
        <v>936</v>
      </c>
      <c r="X150">
        <v>783</v>
      </c>
      <c r="Y150">
        <v>745</v>
      </c>
      <c r="Z150">
        <v>649</v>
      </c>
      <c r="AA150">
        <v>551</v>
      </c>
      <c r="AB150">
        <v>423</v>
      </c>
      <c r="AC150">
        <v>406</v>
      </c>
      <c r="AD150">
        <v>280</v>
      </c>
      <c r="AE150">
        <v>217</v>
      </c>
      <c r="AF150">
        <v>170</v>
      </c>
      <c r="AG150">
        <v>154</v>
      </c>
      <c r="AH150">
        <v>117</v>
      </c>
      <c r="AI150">
        <v>377</v>
      </c>
      <c r="AJ150">
        <v>24474</v>
      </c>
    </row>
    <row r="151" spans="2:36">
      <c r="B151" t="s">
        <v>183</v>
      </c>
      <c r="C151">
        <v>718790</v>
      </c>
      <c r="D151">
        <v>1080290</v>
      </c>
      <c r="E151">
        <v>894230</v>
      </c>
      <c r="F151">
        <v>607240</v>
      </c>
      <c r="G151">
        <v>689160</v>
      </c>
      <c r="H151">
        <v>60</v>
      </c>
      <c r="I151">
        <v>316</v>
      </c>
      <c r="J151">
        <v>493</v>
      </c>
      <c r="K151">
        <v>600</v>
      </c>
      <c r="L151">
        <v>1502</v>
      </c>
      <c r="M151">
        <v>1486</v>
      </c>
      <c r="N151">
        <v>1446</v>
      </c>
      <c r="O151">
        <v>1270</v>
      </c>
      <c r="P151">
        <v>982</v>
      </c>
      <c r="Q151">
        <v>753</v>
      </c>
      <c r="R151">
        <v>533</v>
      </c>
      <c r="S151">
        <v>322</v>
      </c>
      <c r="T151">
        <v>416</v>
      </c>
      <c r="U151">
        <v>187</v>
      </c>
      <c r="V151">
        <v>91</v>
      </c>
      <c r="W151">
        <v>34</v>
      </c>
      <c r="X151">
        <v>23</v>
      </c>
      <c r="Y151">
        <v>18</v>
      </c>
      <c r="Z151">
        <v>6</v>
      </c>
      <c r="AA151">
        <v>5</v>
      </c>
      <c r="AB151">
        <v>4</v>
      </c>
      <c r="AC151">
        <v>1</v>
      </c>
      <c r="AD151">
        <v>0</v>
      </c>
      <c r="AE151">
        <v>1</v>
      </c>
      <c r="AF151">
        <v>0</v>
      </c>
      <c r="AG151">
        <v>1</v>
      </c>
      <c r="AH151">
        <v>0</v>
      </c>
      <c r="AI151">
        <v>1</v>
      </c>
      <c r="AJ151">
        <v>10491</v>
      </c>
    </row>
    <row r="152" spans="2:36">
      <c r="B152" t="s">
        <v>184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17</v>
      </c>
      <c r="I152">
        <v>445</v>
      </c>
      <c r="J152">
        <v>630</v>
      </c>
      <c r="K152">
        <v>832</v>
      </c>
      <c r="L152">
        <v>1933</v>
      </c>
      <c r="M152">
        <v>2045</v>
      </c>
      <c r="N152">
        <v>1602</v>
      </c>
      <c r="O152">
        <v>1333</v>
      </c>
      <c r="P152">
        <v>1006</v>
      </c>
      <c r="Q152">
        <v>830</v>
      </c>
      <c r="R152">
        <v>606</v>
      </c>
      <c r="S152">
        <v>543</v>
      </c>
      <c r="T152">
        <v>750</v>
      </c>
      <c r="U152">
        <v>520</v>
      </c>
      <c r="V152">
        <v>364</v>
      </c>
      <c r="W152">
        <v>272</v>
      </c>
      <c r="X152">
        <v>201</v>
      </c>
      <c r="Y152">
        <v>127</v>
      </c>
      <c r="Z152">
        <v>94</v>
      </c>
      <c r="AA152">
        <v>51</v>
      </c>
      <c r="AB152">
        <v>44</v>
      </c>
      <c r="AC152">
        <v>38</v>
      </c>
      <c r="AD152">
        <v>23</v>
      </c>
      <c r="AE152">
        <v>11</v>
      </c>
      <c r="AF152">
        <v>6</v>
      </c>
      <c r="AG152">
        <v>6</v>
      </c>
      <c r="AH152">
        <v>3</v>
      </c>
      <c r="AI152">
        <v>2</v>
      </c>
      <c r="AJ152">
        <v>14317</v>
      </c>
    </row>
    <row r="153" spans="2:36">
      <c r="B153" t="s">
        <v>185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25</v>
      </c>
      <c r="I153">
        <v>639</v>
      </c>
      <c r="J153">
        <v>838</v>
      </c>
      <c r="K153">
        <v>874</v>
      </c>
      <c r="L153">
        <v>1464</v>
      </c>
      <c r="M153">
        <v>990</v>
      </c>
      <c r="N153">
        <v>673</v>
      </c>
      <c r="O153">
        <v>487</v>
      </c>
      <c r="P153">
        <v>326</v>
      </c>
      <c r="Q153">
        <v>237</v>
      </c>
      <c r="R153">
        <v>179</v>
      </c>
      <c r="S153">
        <v>140</v>
      </c>
      <c r="T153">
        <v>164</v>
      </c>
      <c r="U153">
        <v>107</v>
      </c>
      <c r="V153">
        <v>42</v>
      </c>
      <c r="W153">
        <v>36</v>
      </c>
      <c r="X153">
        <v>18</v>
      </c>
      <c r="Y153">
        <v>14</v>
      </c>
      <c r="Z153">
        <v>7</v>
      </c>
      <c r="AA153">
        <v>11</v>
      </c>
      <c r="AB153">
        <v>5</v>
      </c>
      <c r="AC153">
        <v>6</v>
      </c>
      <c r="AD153">
        <v>2</v>
      </c>
      <c r="AE153">
        <v>0</v>
      </c>
      <c r="AF153">
        <v>2</v>
      </c>
      <c r="AG153">
        <v>1</v>
      </c>
      <c r="AH153">
        <v>0</v>
      </c>
      <c r="AI153">
        <v>0</v>
      </c>
      <c r="AJ153">
        <v>7262</v>
      </c>
    </row>
    <row r="154" spans="2:36">
      <c r="B154" t="s">
        <v>186</v>
      </c>
      <c r="C154">
        <v>2477260</v>
      </c>
      <c r="D154">
        <v>3212440</v>
      </c>
      <c r="E154">
        <v>3696960</v>
      </c>
      <c r="F154">
        <v>1974180</v>
      </c>
      <c r="G154">
        <v>3766430</v>
      </c>
      <c r="H154">
        <v>80</v>
      </c>
      <c r="I154">
        <v>50</v>
      </c>
      <c r="J154">
        <v>88</v>
      </c>
      <c r="K154">
        <v>144</v>
      </c>
      <c r="L154">
        <v>333</v>
      </c>
      <c r="M154">
        <v>382</v>
      </c>
      <c r="N154">
        <v>524</v>
      </c>
      <c r="O154">
        <v>582</v>
      </c>
      <c r="P154">
        <v>606</v>
      </c>
      <c r="Q154">
        <v>571</v>
      </c>
      <c r="R154">
        <v>571</v>
      </c>
      <c r="S154">
        <v>432</v>
      </c>
      <c r="T154">
        <v>747</v>
      </c>
      <c r="U154">
        <v>569</v>
      </c>
      <c r="V154">
        <v>448</v>
      </c>
      <c r="W154">
        <v>311</v>
      </c>
      <c r="X154">
        <v>249</v>
      </c>
      <c r="Y154">
        <v>210</v>
      </c>
      <c r="Z154">
        <v>153</v>
      </c>
      <c r="AA154">
        <v>128</v>
      </c>
      <c r="AB154">
        <v>127</v>
      </c>
      <c r="AC154">
        <v>81</v>
      </c>
      <c r="AD154">
        <v>85</v>
      </c>
      <c r="AE154">
        <v>58</v>
      </c>
      <c r="AF154">
        <v>57</v>
      </c>
      <c r="AG154">
        <v>30</v>
      </c>
      <c r="AH154">
        <v>24</v>
      </c>
      <c r="AI154">
        <v>76</v>
      </c>
      <c r="AJ154">
        <v>7636</v>
      </c>
    </row>
    <row r="155" spans="2:36">
      <c r="B155" t="s">
        <v>187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65</v>
      </c>
      <c r="I155">
        <v>919</v>
      </c>
      <c r="J155">
        <v>935</v>
      </c>
      <c r="K155">
        <v>993</v>
      </c>
      <c r="L155">
        <v>1920</v>
      </c>
      <c r="M155">
        <v>1767</v>
      </c>
      <c r="N155">
        <v>1344</v>
      </c>
      <c r="O155">
        <v>1055</v>
      </c>
      <c r="P155">
        <v>786</v>
      </c>
      <c r="Q155">
        <v>570</v>
      </c>
      <c r="R155">
        <v>459</v>
      </c>
      <c r="S155">
        <v>309</v>
      </c>
      <c r="T155">
        <v>316</v>
      </c>
      <c r="U155">
        <v>156</v>
      </c>
      <c r="V155">
        <v>75</v>
      </c>
      <c r="W155">
        <v>52</v>
      </c>
      <c r="X155">
        <v>20</v>
      </c>
      <c r="Y155">
        <v>9</v>
      </c>
      <c r="Z155">
        <v>13</v>
      </c>
      <c r="AA155">
        <v>2</v>
      </c>
      <c r="AB155">
        <v>5</v>
      </c>
      <c r="AC155">
        <v>0</v>
      </c>
      <c r="AD155">
        <v>0</v>
      </c>
      <c r="AE155">
        <v>0</v>
      </c>
      <c r="AF155">
        <v>0</v>
      </c>
      <c r="AG155">
        <v>1</v>
      </c>
      <c r="AH155">
        <v>0</v>
      </c>
      <c r="AI155">
        <v>0</v>
      </c>
      <c r="AJ155">
        <v>11706</v>
      </c>
    </row>
    <row r="156" spans="2:36">
      <c r="B156" t="s">
        <v>188</v>
      </c>
      <c r="C156">
        <v>996380</v>
      </c>
      <c r="D156">
        <v>1149620</v>
      </c>
      <c r="E156">
        <v>2688130</v>
      </c>
      <c r="F156">
        <v>1278780</v>
      </c>
      <c r="G156">
        <v>1988630</v>
      </c>
      <c r="H156">
        <v>80</v>
      </c>
      <c r="I156">
        <v>371</v>
      </c>
      <c r="J156">
        <v>855</v>
      </c>
      <c r="K156">
        <v>1255</v>
      </c>
      <c r="L156">
        <v>3358</v>
      </c>
      <c r="M156">
        <v>3847</v>
      </c>
      <c r="N156">
        <v>3760</v>
      </c>
      <c r="O156">
        <v>3189</v>
      </c>
      <c r="P156">
        <v>2594</v>
      </c>
      <c r="Q156">
        <v>2122</v>
      </c>
      <c r="R156">
        <v>1633</v>
      </c>
      <c r="S156">
        <v>1371</v>
      </c>
      <c r="T156">
        <v>2126</v>
      </c>
      <c r="U156">
        <v>1607</v>
      </c>
      <c r="V156">
        <v>1359</v>
      </c>
      <c r="W156">
        <v>1026</v>
      </c>
      <c r="X156">
        <v>780</v>
      </c>
      <c r="Y156">
        <v>623</v>
      </c>
      <c r="Z156">
        <v>441</v>
      </c>
      <c r="AA156">
        <v>351</v>
      </c>
      <c r="AB156">
        <v>281</v>
      </c>
      <c r="AC156">
        <v>192</v>
      </c>
      <c r="AD156">
        <v>139</v>
      </c>
      <c r="AE156">
        <v>107</v>
      </c>
      <c r="AF156">
        <v>73</v>
      </c>
      <c r="AG156">
        <v>49</v>
      </c>
      <c r="AH156">
        <v>25</v>
      </c>
      <c r="AI156">
        <v>77</v>
      </c>
      <c r="AJ156">
        <v>33611</v>
      </c>
    </row>
    <row r="157" spans="2:36">
      <c r="B157" t="s">
        <v>189</v>
      </c>
      <c r="C157">
        <v>2591200</v>
      </c>
      <c r="D157">
        <v>3513380</v>
      </c>
      <c r="E157">
        <v>2945300</v>
      </c>
      <c r="F157">
        <v>1240800</v>
      </c>
      <c r="G157">
        <v>1590550</v>
      </c>
      <c r="H157">
        <v>80</v>
      </c>
      <c r="I157">
        <v>116</v>
      </c>
      <c r="J157">
        <v>144</v>
      </c>
      <c r="K157">
        <v>192</v>
      </c>
      <c r="L157">
        <v>540</v>
      </c>
      <c r="M157">
        <v>705</v>
      </c>
      <c r="N157">
        <v>755</v>
      </c>
      <c r="O157">
        <v>867</v>
      </c>
      <c r="P157">
        <v>826</v>
      </c>
      <c r="Q157">
        <v>769</v>
      </c>
      <c r="R157">
        <v>800</v>
      </c>
      <c r="S157">
        <v>733</v>
      </c>
      <c r="T157">
        <v>1147</v>
      </c>
      <c r="U157">
        <v>991</v>
      </c>
      <c r="V157">
        <v>720</v>
      </c>
      <c r="W157">
        <v>627</v>
      </c>
      <c r="X157">
        <v>473</v>
      </c>
      <c r="Y157">
        <v>362</v>
      </c>
      <c r="Z157">
        <v>334</v>
      </c>
      <c r="AA157">
        <v>302</v>
      </c>
      <c r="AB157">
        <v>242</v>
      </c>
      <c r="AC157">
        <v>221</v>
      </c>
      <c r="AD157">
        <v>194</v>
      </c>
      <c r="AE157">
        <v>150</v>
      </c>
      <c r="AF157">
        <v>143</v>
      </c>
      <c r="AG157">
        <v>136</v>
      </c>
      <c r="AH157">
        <v>90</v>
      </c>
      <c r="AI157">
        <v>318</v>
      </c>
      <c r="AJ157">
        <v>12897</v>
      </c>
    </row>
    <row r="158" spans="2:36">
      <c r="B158" t="s">
        <v>190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68</v>
      </c>
      <c r="I158">
        <v>80</v>
      </c>
      <c r="J158">
        <v>144</v>
      </c>
      <c r="K158">
        <v>186</v>
      </c>
      <c r="L158">
        <v>391</v>
      </c>
      <c r="M158">
        <v>386</v>
      </c>
      <c r="N158">
        <v>358</v>
      </c>
      <c r="O158">
        <v>295</v>
      </c>
      <c r="P158">
        <v>214</v>
      </c>
      <c r="Q158">
        <v>149</v>
      </c>
      <c r="R158">
        <v>110</v>
      </c>
      <c r="S158">
        <v>87</v>
      </c>
      <c r="T158">
        <v>91</v>
      </c>
      <c r="U158">
        <v>34</v>
      </c>
      <c r="V158">
        <v>13</v>
      </c>
      <c r="W158">
        <v>6</v>
      </c>
      <c r="X158">
        <v>7</v>
      </c>
      <c r="Y158">
        <v>1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2552</v>
      </c>
    </row>
    <row r="159" spans="2:36">
      <c r="B159" t="s">
        <v>191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80</v>
      </c>
      <c r="I159">
        <v>6</v>
      </c>
      <c r="J159">
        <v>7</v>
      </c>
      <c r="K159">
        <v>7</v>
      </c>
      <c r="L159">
        <v>41</v>
      </c>
      <c r="M159">
        <v>63</v>
      </c>
      <c r="N159">
        <v>95</v>
      </c>
      <c r="O159">
        <v>132</v>
      </c>
      <c r="P159">
        <v>154</v>
      </c>
      <c r="Q159">
        <v>219</v>
      </c>
      <c r="R159">
        <v>232</v>
      </c>
      <c r="S159">
        <v>226</v>
      </c>
      <c r="T159">
        <v>478</v>
      </c>
      <c r="U159">
        <v>358</v>
      </c>
      <c r="V159">
        <v>295</v>
      </c>
      <c r="W159">
        <v>187</v>
      </c>
      <c r="X159">
        <v>150</v>
      </c>
      <c r="Y159">
        <v>104</v>
      </c>
      <c r="Z159">
        <v>95</v>
      </c>
      <c r="AA159">
        <v>80</v>
      </c>
      <c r="AB159">
        <v>69</v>
      </c>
      <c r="AC159">
        <v>66</v>
      </c>
      <c r="AD159">
        <v>66</v>
      </c>
      <c r="AE159">
        <v>65</v>
      </c>
      <c r="AF159">
        <v>56</v>
      </c>
      <c r="AG159">
        <v>38</v>
      </c>
      <c r="AH159">
        <v>37</v>
      </c>
      <c r="AI159">
        <v>168</v>
      </c>
      <c r="AJ159">
        <v>3494</v>
      </c>
    </row>
    <row r="160" spans="2:36">
      <c r="B160" t="s">
        <v>192</v>
      </c>
      <c r="C160">
        <v>641260</v>
      </c>
      <c r="D160">
        <v>176970</v>
      </c>
      <c r="E160">
        <v>1268080</v>
      </c>
      <c r="F160">
        <v>682760</v>
      </c>
      <c r="G160">
        <v>440220</v>
      </c>
      <c r="H160">
        <v>26</v>
      </c>
      <c r="I160">
        <v>61</v>
      </c>
      <c r="J160">
        <v>92</v>
      </c>
      <c r="K160">
        <v>134</v>
      </c>
      <c r="L160">
        <v>388</v>
      </c>
      <c r="M160">
        <v>419</v>
      </c>
      <c r="N160">
        <v>512</v>
      </c>
      <c r="O160">
        <v>468</v>
      </c>
      <c r="P160">
        <v>504</v>
      </c>
      <c r="Q160">
        <v>470</v>
      </c>
      <c r="R160">
        <v>423</v>
      </c>
      <c r="S160">
        <v>425</v>
      </c>
      <c r="T160">
        <v>683</v>
      </c>
      <c r="U160">
        <v>562</v>
      </c>
      <c r="V160">
        <v>440</v>
      </c>
      <c r="W160">
        <v>338</v>
      </c>
      <c r="X160">
        <v>276</v>
      </c>
      <c r="Y160">
        <v>245</v>
      </c>
      <c r="Z160">
        <v>213</v>
      </c>
      <c r="AA160">
        <v>151</v>
      </c>
      <c r="AB160">
        <v>124</v>
      </c>
      <c r="AC160">
        <v>114</v>
      </c>
      <c r="AD160">
        <v>87</v>
      </c>
      <c r="AE160">
        <v>73</v>
      </c>
      <c r="AF160">
        <v>62</v>
      </c>
      <c r="AG160">
        <v>41</v>
      </c>
      <c r="AH160">
        <v>37</v>
      </c>
      <c r="AI160">
        <v>148</v>
      </c>
      <c r="AJ160">
        <v>7490</v>
      </c>
    </row>
    <row r="161" spans="2:36">
      <c r="B161" t="s">
        <v>193</v>
      </c>
      <c r="C161">
        <v>3932110</v>
      </c>
      <c r="D161">
        <v>4333880</v>
      </c>
      <c r="E161">
        <v>4265960</v>
      </c>
      <c r="F161">
        <v>3313890</v>
      </c>
      <c r="G161">
        <v>4307980</v>
      </c>
      <c r="H161">
        <v>80</v>
      </c>
      <c r="I161">
        <v>67</v>
      </c>
      <c r="J161">
        <v>105</v>
      </c>
      <c r="K161">
        <v>144</v>
      </c>
      <c r="L161">
        <v>366</v>
      </c>
      <c r="M161">
        <v>490</v>
      </c>
      <c r="N161">
        <v>606</v>
      </c>
      <c r="O161">
        <v>614</v>
      </c>
      <c r="P161">
        <v>715</v>
      </c>
      <c r="Q161">
        <v>629</v>
      </c>
      <c r="R161">
        <v>566</v>
      </c>
      <c r="S161">
        <v>549</v>
      </c>
      <c r="T161">
        <v>919</v>
      </c>
      <c r="U161">
        <v>796</v>
      </c>
      <c r="V161">
        <v>728</v>
      </c>
      <c r="W161">
        <v>696</v>
      </c>
      <c r="X161">
        <v>718</v>
      </c>
      <c r="Y161">
        <v>623</v>
      </c>
      <c r="Z161">
        <v>597</v>
      </c>
      <c r="AA161">
        <v>577</v>
      </c>
      <c r="AB161">
        <v>530</v>
      </c>
      <c r="AC161">
        <v>467</v>
      </c>
      <c r="AD161">
        <v>382</v>
      </c>
      <c r="AE161">
        <v>376</v>
      </c>
      <c r="AF161">
        <v>342</v>
      </c>
      <c r="AG161">
        <v>319</v>
      </c>
      <c r="AH161">
        <v>286</v>
      </c>
      <c r="AI161">
        <v>2263</v>
      </c>
      <c r="AJ161">
        <v>15470</v>
      </c>
    </row>
    <row r="162" spans="2:36">
      <c r="B162" t="s">
        <v>194</v>
      </c>
      <c r="C162">
        <v>3885100</v>
      </c>
      <c r="D162">
        <v>4176850</v>
      </c>
      <c r="E162">
        <v>4254570</v>
      </c>
      <c r="F162">
        <v>4038240</v>
      </c>
      <c r="G162">
        <v>4111100</v>
      </c>
      <c r="H162">
        <v>42</v>
      </c>
      <c r="I162">
        <v>294</v>
      </c>
      <c r="J162">
        <v>407</v>
      </c>
      <c r="K162">
        <v>541</v>
      </c>
      <c r="L162">
        <v>1219</v>
      </c>
      <c r="M162">
        <v>1307</v>
      </c>
      <c r="N162">
        <v>1219</v>
      </c>
      <c r="O162">
        <v>1184</v>
      </c>
      <c r="P162">
        <v>1094</v>
      </c>
      <c r="Q162">
        <v>900</v>
      </c>
      <c r="R162">
        <v>795</v>
      </c>
      <c r="S162">
        <v>616</v>
      </c>
      <c r="T162">
        <v>1026</v>
      </c>
      <c r="U162">
        <v>730</v>
      </c>
      <c r="V162">
        <v>576</v>
      </c>
      <c r="W162">
        <v>422</v>
      </c>
      <c r="X162">
        <v>329</v>
      </c>
      <c r="Y162">
        <v>334</v>
      </c>
      <c r="Z162">
        <v>269</v>
      </c>
      <c r="AA162">
        <v>228</v>
      </c>
      <c r="AB162">
        <v>240</v>
      </c>
      <c r="AC162">
        <v>228</v>
      </c>
      <c r="AD162">
        <v>202</v>
      </c>
      <c r="AE162">
        <v>191</v>
      </c>
      <c r="AF162">
        <v>182</v>
      </c>
      <c r="AG162">
        <v>168</v>
      </c>
      <c r="AH162">
        <v>163</v>
      </c>
      <c r="AI162">
        <v>1477</v>
      </c>
      <c r="AJ162">
        <v>16341</v>
      </c>
    </row>
    <row r="163" spans="2:36">
      <c r="B163" t="s">
        <v>195</v>
      </c>
      <c r="C163">
        <v>1877890</v>
      </c>
      <c r="D163">
        <v>3450620</v>
      </c>
      <c r="E163">
        <v>3764370</v>
      </c>
      <c r="F163">
        <v>1090320</v>
      </c>
      <c r="G163">
        <v>5120890</v>
      </c>
      <c r="H163">
        <v>80</v>
      </c>
      <c r="I163">
        <v>253</v>
      </c>
      <c r="J163">
        <v>255</v>
      </c>
      <c r="K163">
        <v>255</v>
      </c>
      <c r="L163">
        <v>265</v>
      </c>
      <c r="M163">
        <v>278</v>
      </c>
      <c r="N163">
        <v>307</v>
      </c>
      <c r="O163">
        <v>327</v>
      </c>
      <c r="P163">
        <v>439</v>
      </c>
      <c r="Q163">
        <v>460</v>
      </c>
      <c r="R163">
        <v>461</v>
      </c>
      <c r="S163">
        <v>453</v>
      </c>
      <c r="T163">
        <v>873</v>
      </c>
      <c r="U163">
        <v>704</v>
      </c>
      <c r="V163">
        <v>493</v>
      </c>
      <c r="W163">
        <v>408</v>
      </c>
      <c r="X163">
        <v>314</v>
      </c>
      <c r="Y163">
        <v>271</v>
      </c>
      <c r="Z163">
        <v>237</v>
      </c>
      <c r="AA163">
        <v>167</v>
      </c>
      <c r="AB163">
        <v>132</v>
      </c>
      <c r="AC163">
        <v>119</v>
      </c>
      <c r="AD163">
        <v>94</v>
      </c>
      <c r="AE163">
        <v>67</v>
      </c>
      <c r="AF163">
        <v>58</v>
      </c>
      <c r="AG163">
        <v>47</v>
      </c>
      <c r="AH163">
        <v>43</v>
      </c>
      <c r="AI163">
        <v>440</v>
      </c>
      <c r="AJ163">
        <v>8220</v>
      </c>
    </row>
    <row r="164" spans="2:36">
      <c r="B164" t="s">
        <v>196</v>
      </c>
      <c r="C164">
        <v>1558550</v>
      </c>
      <c r="D164">
        <v>1471440</v>
      </c>
      <c r="E164">
        <v>2047810</v>
      </c>
      <c r="F164">
        <v>1312530</v>
      </c>
      <c r="G164">
        <v>1618360</v>
      </c>
      <c r="H164">
        <v>80</v>
      </c>
      <c r="I164">
        <v>85</v>
      </c>
      <c r="J164">
        <v>181</v>
      </c>
      <c r="K164">
        <v>274</v>
      </c>
      <c r="L164">
        <v>809</v>
      </c>
      <c r="M164">
        <v>1073</v>
      </c>
      <c r="N164">
        <v>1175</v>
      </c>
      <c r="O164">
        <v>1074</v>
      </c>
      <c r="P164">
        <v>956</v>
      </c>
      <c r="Q164">
        <v>851</v>
      </c>
      <c r="R164">
        <v>653</v>
      </c>
      <c r="S164">
        <v>523</v>
      </c>
      <c r="T164">
        <v>740</v>
      </c>
      <c r="U164">
        <v>587</v>
      </c>
      <c r="V164">
        <v>534</v>
      </c>
      <c r="W164">
        <v>419</v>
      </c>
      <c r="X164">
        <v>382</v>
      </c>
      <c r="Y164">
        <v>346</v>
      </c>
      <c r="Z164">
        <v>232</v>
      </c>
      <c r="AA164">
        <v>193</v>
      </c>
      <c r="AB164">
        <v>144</v>
      </c>
      <c r="AC164">
        <v>79</v>
      </c>
      <c r="AD164">
        <v>55</v>
      </c>
      <c r="AE164">
        <v>21</v>
      </c>
      <c r="AF164">
        <v>19</v>
      </c>
      <c r="AG164">
        <v>10</v>
      </c>
      <c r="AH164">
        <v>14</v>
      </c>
      <c r="AI164">
        <v>10</v>
      </c>
      <c r="AJ164">
        <v>11439</v>
      </c>
    </row>
    <row r="165" spans="2:36">
      <c r="B165" t="s">
        <v>197</v>
      </c>
      <c r="C165">
        <v>3415750</v>
      </c>
      <c r="D165">
        <v>3175270</v>
      </c>
      <c r="E165">
        <v>3694490</v>
      </c>
      <c r="F165">
        <v>1988010</v>
      </c>
      <c r="G165">
        <v>3108080</v>
      </c>
      <c r="H165">
        <v>80</v>
      </c>
      <c r="I165">
        <v>31</v>
      </c>
      <c r="J165">
        <v>76</v>
      </c>
      <c r="K165">
        <v>106</v>
      </c>
      <c r="L165">
        <v>343</v>
      </c>
      <c r="M165">
        <v>467</v>
      </c>
      <c r="N165">
        <v>605</v>
      </c>
      <c r="O165">
        <v>715</v>
      </c>
      <c r="P165">
        <v>822</v>
      </c>
      <c r="Q165">
        <v>787</v>
      </c>
      <c r="R165">
        <v>738</v>
      </c>
      <c r="S165">
        <v>676</v>
      </c>
      <c r="T165">
        <v>1122</v>
      </c>
      <c r="U165">
        <v>860</v>
      </c>
      <c r="V165">
        <v>636</v>
      </c>
      <c r="W165">
        <v>452</v>
      </c>
      <c r="X165">
        <v>328</v>
      </c>
      <c r="Y165">
        <v>270</v>
      </c>
      <c r="Z165">
        <v>184</v>
      </c>
      <c r="AA165">
        <v>171</v>
      </c>
      <c r="AB165">
        <v>133</v>
      </c>
      <c r="AC165">
        <v>104</v>
      </c>
      <c r="AD165">
        <v>87</v>
      </c>
      <c r="AE165">
        <v>84</v>
      </c>
      <c r="AF165">
        <v>59</v>
      </c>
      <c r="AG165">
        <v>40</v>
      </c>
      <c r="AH165">
        <v>44</v>
      </c>
      <c r="AI165">
        <v>215</v>
      </c>
      <c r="AJ165">
        <v>10155</v>
      </c>
    </row>
    <row r="166" spans="2:36">
      <c r="B166" t="s">
        <v>198</v>
      </c>
      <c r="C166">
        <v>4410480</v>
      </c>
      <c r="D166">
        <v>3971100</v>
      </c>
      <c r="E166">
        <v>4740630</v>
      </c>
      <c r="F166">
        <v>3387730</v>
      </c>
      <c r="G166">
        <v>4452220</v>
      </c>
      <c r="H166">
        <v>80</v>
      </c>
      <c r="I166">
        <v>28</v>
      </c>
      <c r="J166">
        <v>31</v>
      </c>
      <c r="K166">
        <v>33</v>
      </c>
      <c r="L166">
        <v>121</v>
      </c>
      <c r="M166">
        <v>166</v>
      </c>
      <c r="N166">
        <v>249</v>
      </c>
      <c r="O166">
        <v>355</v>
      </c>
      <c r="P166">
        <v>462</v>
      </c>
      <c r="Q166">
        <v>498</v>
      </c>
      <c r="R166">
        <v>573</v>
      </c>
      <c r="S166">
        <v>594</v>
      </c>
      <c r="T166">
        <v>1063</v>
      </c>
      <c r="U166">
        <v>1941</v>
      </c>
      <c r="V166">
        <v>744</v>
      </c>
      <c r="W166">
        <v>656</v>
      </c>
      <c r="X166">
        <v>553</v>
      </c>
      <c r="Y166">
        <v>447</v>
      </c>
      <c r="Z166">
        <v>397</v>
      </c>
      <c r="AA166">
        <v>1371</v>
      </c>
      <c r="AB166">
        <v>328</v>
      </c>
      <c r="AC166">
        <v>320</v>
      </c>
      <c r="AD166">
        <v>308</v>
      </c>
      <c r="AE166">
        <v>259</v>
      </c>
      <c r="AF166">
        <v>239</v>
      </c>
      <c r="AG166">
        <v>225</v>
      </c>
      <c r="AH166">
        <v>168</v>
      </c>
      <c r="AI166">
        <v>1479</v>
      </c>
      <c r="AJ166">
        <v>13608</v>
      </c>
    </row>
    <row r="167" spans="2:36">
      <c r="B167" t="s">
        <v>199</v>
      </c>
      <c r="C167">
        <v>2363830</v>
      </c>
      <c r="D167">
        <v>833930</v>
      </c>
      <c r="E167">
        <v>1830890</v>
      </c>
      <c r="F167">
        <v>1293030</v>
      </c>
      <c r="G167">
        <v>1348700</v>
      </c>
      <c r="H167">
        <v>80</v>
      </c>
      <c r="I167">
        <v>547</v>
      </c>
      <c r="J167">
        <v>900</v>
      </c>
      <c r="K167">
        <v>1129</v>
      </c>
      <c r="L167">
        <v>2495</v>
      </c>
      <c r="M167">
        <v>2502</v>
      </c>
      <c r="N167">
        <v>2370</v>
      </c>
      <c r="O167">
        <v>2107</v>
      </c>
      <c r="P167">
        <v>1752</v>
      </c>
      <c r="Q167">
        <v>1570</v>
      </c>
      <c r="R167">
        <v>1266</v>
      </c>
      <c r="S167">
        <v>1002</v>
      </c>
      <c r="T167">
        <v>1594</v>
      </c>
      <c r="U167">
        <v>1202</v>
      </c>
      <c r="V167">
        <v>900</v>
      </c>
      <c r="W167">
        <v>731</v>
      </c>
      <c r="X167">
        <v>553</v>
      </c>
      <c r="Y167">
        <v>449</v>
      </c>
      <c r="Z167">
        <v>312</v>
      </c>
      <c r="AA167">
        <v>227</v>
      </c>
      <c r="AB167">
        <v>170</v>
      </c>
      <c r="AC167">
        <v>120</v>
      </c>
      <c r="AD167">
        <v>77</v>
      </c>
      <c r="AE167">
        <v>43</v>
      </c>
      <c r="AF167">
        <v>38</v>
      </c>
      <c r="AG167">
        <v>26</v>
      </c>
      <c r="AH167">
        <v>12</v>
      </c>
      <c r="AI167">
        <v>54</v>
      </c>
      <c r="AJ167">
        <v>24148</v>
      </c>
    </row>
    <row r="168" spans="2:36">
      <c r="B168" t="s">
        <v>200</v>
      </c>
      <c r="C168">
        <v>1358430</v>
      </c>
      <c r="D168">
        <v>1269600</v>
      </c>
      <c r="E168">
        <v>1416310</v>
      </c>
      <c r="F168">
        <v>984350</v>
      </c>
      <c r="G168">
        <v>1293460</v>
      </c>
      <c r="H168">
        <v>80</v>
      </c>
      <c r="I168">
        <v>478</v>
      </c>
      <c r="J168">
        <v>707</v>
      </c>
      <c r="K168">
        <v>847</v>
      </c>
      <c r="L168">
        <v>1923</v>
      </c>
      <c r="M168">
        <v>1836</v>
      </c>
      <c r="N168">
        <v>1757</v>
      </c>
      <c r="O168">
        <v>1440</v>
      </c>
      <c r="P168">
        <v>1210</v>
      </c>
      <c r="Q168">
        <v>946</v>
      </c>
      <c r="R168">
        <v>807</v>
      </c>
      <c r="S168">
        <v>617</v>
      </c>
      <c r="T168">
        <v>864</v>
      </c>
      <c r="U168">
        <v>595</v>
      </c>
      <c r="V168">
        <v>382</v>
      </c>
      <c r="W168">
        <v>245</v>
      </c>
      <c r="X168">
        <v>175</v>
      </c>
      <c r="Y168">
        <v>103</v>
      </c>
      <c r="Z168">
        <v>52</v>
      </c>
      <c r="AA168">
        <v>50</v>
      </c>
      <c r="AB168">
        <v>22</v>
      </c>
      <c r="AC168">
        <v>15</v>
      </c>
      <c r="AD168">
        <v>7</v>
      </c>
      <c r="AE168">
        <v>2</v>
      </c>
      <c r="AF168">
        <v>1</v>
      </c>
      <c r="AG168">
        <v>0</v>
      </c>
      <c r="AH168">
        <v>0</v>
      </c>
      <c r="AI168">
        <v>0</v>
      </c>
      <c r="AJ168">
        <v>15081</v>
      </c>
    </row>
    <row r="169" spans="2:36">
      <c r="B169" t="s">
        <v>201</v>
      </c>
      <c r="C169">
        <v>3259660</v>
      </c>
      <c r="D169">
        <v>3849540</v>
      </c>
      <c r="E169">
        <v>4442250</v>
      </c>
      <c r="F169">
        <v>3352220</v>
      </c>
      <c r="G169">
        <v>5541730</v>
      </c>
      <c r="H169">
        <v>80</v>
      </c>
      <c r="I169">
        <v>12</v>
      </c>
      <c r="J169">
        <v>24</v>
      </c>
      <c r="K169">
        <v>31</v>
      </c>
      <c r="L169">
        <v>114</v>
      </c>
      <c r="M169">
        <v>138</v>
      </c>
      <c r="N169">
        <v>158</v>
      </c>
      <c r="O169">
        <v>185</v>
      </c>
      <c r="P169">
        <v>178</v>
      </c>
      <c r="Q169">
        <v>159</v>
      </c>
      <c r="R169">
        <v>153</v>
      </c>
      <c r="S169">
        <v>132</v>
      </c>
      <c r="T169">
        <v>271</v>
      </c>
      <c r="U169">
        <v>179</v>
      </c>
      <c r="V169">
        <v>150</v>
      </c>
      <c r="W169">
        <v>142</v>
      </c>
      <c r="X169">
        <v>100</v>
      </c>
      <c r="Y169">
        <v>93</v>
      </c>
      <c r="Z169">
        <v>97</v>
      </c>
      <c r="AA169">
        <v>83</v>
      </c>
      <c r="AB169">
        <v>71</v>
      </c>
      <c r="AC169">
        <v>72</v>
      </c>
      <c r="AD169">
        <v>75</v>
      </c>
      <c r="AE169">
        <v>59</v>
      </c>
      <c r="AF169">
        <v>50</v>
      </c>
      <c r="AG169">
        <v>43</v>
      </c>
      <c r="AH169">
        <v>38</v>
      </c>
      <c r="AI169">
        <v>352</v>
      </c>
      <c r="AJ169">
        <v>3159</v>
      </c>
    </row>
    <row r="170" spans="2:36">
      <c r="B170" t="s">
        <v>202</v>
      </c>
      <c r="C170">
        <v>3690870</v>
      </c>
      <c r="D170">
        <v>4321100</v>
      </c>
      <c r="E170">
        <v>3868760</v>
      </c>
      <c r="F170">
        <v>2876910</v>
      </c>
      <c r="G170">
        <v>4430570</v>
      </c>
      <c r="H170">
        <v>80</v>
      </c>
      <c r="I170">
        <v>1035</v>
      </c>
      <c r="J170">
        <v>1405</v>
      </c>
      <c r="K170">
        <v>1481</v>
      </c>
      <c r="L170">
        <v>2524</v>
      </c>
      <c r="M170">
        <v>2132</v>
      </c>
      <c r="N170">
        <v>1938</v>
      </c>
      <c r="O170">
        <v>1818</v>
      </c>
      <c r="P170">
        <v>1628</v>
      </c>
      <c r="Q170">
        <v>1469</v>
      </c>
      <c r="R170">
        <v>1338</v>
      </c>
      <c r="S170">
        <v>1134</v>
      </c>
      <c r="T170">
        <v>1815</v>
      </c>
      <c r="U170">
        <v>1255</v>
      </c>
      <c r="V170">
        <v>923</v>
      </c>
      <c r="W170">
        <v>689</v>
      </c>
      <c r="X170">
        <v>533</v>
      </c>
      <c r="Y170">
        <v>454</v>
      </c>
      <c r="Z170">
        <v>406</v>
      </c>
      <c r="AA170">
        <v>376</v>
      </c>
      <c r="AB170">
        <v>334</v>
      </c>
      <c r="AC170">
        <v>283</v>
      </c>
      <c r="AD170">
        <v>267</v>
      </c>
      <c r="AE170">
        <v>240</v>
      </c>
      <c r="AF170">
        <v>240</v>
      </c>
      <c r="AG170">
        <v>196</v>
      </c>
      <c r="AH170">
        <v>170</v>
      </c>
      <c r="AI170">
        <v>1089</v>
      </c>
      <c r="AJ170">
        <v>27172</v>
      </c>
    </row>
    <row r="171" spans="2:36">
      <c r="B171" t="s">
        <v>203</v>
      </c>
      <c r="C171">
        <v>0</v>
      </c>
      <c r="D171">
        <v>0</v>
      </c>
      <c r="E171">
        <v>0</v>
      </c>
      <c r="F171">
        <v>362090</v>
      </c>
      <c r="G171">
        <v>1376470</v>
      </c>
      <c r="H171">
        <v>80</v>
      </c>
      <c r="I171">
        <v>1535</v>
      </c>
      <c r="J171">
        <v>1920</v>
      </c>
      <c r="K171">
        <v>2153</v>
      </c>
      <c r="L171">
        <v>4282</v>
      </c>
      <c r="M171">
        <v>4007</v>
      </c>
      <c r="N171">
        <v>3247</v>
      </c>
      <c r="O171">
        <v>2751</v>
      </c>
      <c r="P171">
        <v>2019</v>
      </c>
      <c r="Q171">
        <v>1494</v>
      </c>
      <c r="R171">
        <v>1083</v>
      </c>
      <c r="S171">
        <v>816</v>
      </c>
      <c r="T171">
        <v>1158</v>
      </c>
      <c r="U171">
        <v>845</v>
      </c>
      <c r="V171">
        <v>681</v>
      </c>
      <c r="W171">
        <v>621</v>
      </c>
      <c r="X171">
        <v>620</v>
      </c>
      <c r="Y171">
        <v>582</v>
      </c>
      <c r="Z171">
        <v>511</v>
      </c>
      <c r="AA171">
        <v>527</v>
      </c>
      <c r="AB171">
        <v>509</v>
      </c>
      <c r="AC171">
        <v>441</v>
      </c>
      <c r="AD171">
        <v>343</v>
      </c>
      <c r="AE171">
        <v>348</v>
      </c>
      <c r="AF171">
        <v>311</v>
      </c>
      <c r="AG171">
        <v>270</v>
      </c>
      <c r="AH171">
        <v>265</v>
      </c>
      <c r="AI171">
        <v>441</v>
      </c>
      <c r="AJ171">
        <v>33780</v>
      </c>
    </row>
    <row r="172" spans="2:36">
      <c r="B172" t="s">
        <v>204</v>
      </c>
      <c r="C172">
        <v>3032170</v>
      </c>
      <c r="D172">
        <v>3630000</v>
      </c>
      <c r="E172">
        <v>4679610</v>
      </c>
      <c r="F172">
        <v>2770890</v>
      </c>
      <c r="G172">
        <v>3310600</v>
      </c>
      <c r="H172">
        <v>80</v>
      </c>
      <c r="I172">
        <v>285</v>
      </c>
      <c r="J172">
        <v>502</v>
      </c>
      <c r="K172">
        <v>601</v>
      </c>
      <c r="L172">
        <v>1376</v>
      </c>
      <c r="M172">
        <v>1423</v>
      </c>
      <c r="N172">
        <v>1520</v>
      </c>
      <c r="O172">
        <v>1353</v>
      </c>
      <c r="P172">
        <v>1131</v>
      </c>
      <c r="Q172">
        <v>968</v>
      </c>
      <c r="R172">
        <v>834</v>
      </c>
      <c r="S172">
        <v>618</v>
      </c>
      <c r="T172">
        <v>890</v>
      </c>
      <c r="U172">
        <v>598</v>
      </c>
      <c r="V172">
        <v>425</v>
      </c>
      <c r="W172">
        <v>368</v>
      </c>
      <c r="X172">
        <v>330</v>
      </c>
      <c r="Y172">
        <v>279</v>
      </c>
      <c r="Z172">
        <v>276</v>
      </c>
      <c r="AA172">
        <v>234</v>
      </c>
      <c r="AB172">
        <v>266</v>
      </c>
      <c r="AC172">
        <v>240</v>
      </c>
      <c r="AD172">
        <v>213</v>
      </c>
      <c r="AE172">
        <v>195</v>
      </c>
      <c r="AF172">
        <v>155</v>
      </c>
      <c r="AG172">
        <v>168</v>
      </c>
      <c r="AH172">
        <v>150</v>
      </c>
      <c r="AI172">
        <v>735</v>
      </c>
      <c r="AJ172">
        <v>16133</v>
      </c>
    </row>
    <row r="173" spans="2:36">
      <c r="B173" t="s">
        <v>205</v>
      </c>
      <c r="C173">
        <v>755070</v>
      </c>
      <c r="D173">
        <v>720520</v>
      </c>
      <c r="E173">
        <v>743320</v>
      </c>
      <c r="F173">
        <v>555120</v>
      </c>
      <c r="G173">
        <v>405850</v>
      </c>
      <c r="H173">
        <v>80</v>
      </c>
      <c r="I173">
        <v>348</v>
      </c>
      <c r="J173">
        <v>585</v>
      </c>
      <c r="K173">
        <v>677</v>
      </c>
      <c r="L173">
        <v>1388</v>
      </c>
      <c r="M173">
        <v>1204</v>
      </c>
      <c r="N173">
        <v>1067</v>
      </c>
      <c r="O173">
        <v>799</v>
      </c>
      <c r="P173">
        <v>565</v>
      </c>
      <c r="Q173">
        <v>414</v>
      </c>
      <c r="R173">
        <v>285</v>
      </c>
      <c r="S173">
        <v>214</v>
      </c>
      <c r="T173">
        <v>215</v>
      </c>
      <c r="U173">
        <v>106</v>
      </c>
      <c r="V173">
        <v>34</v>
      </c>
      <c r="W173">
        <v>7</v>
      </c>
      <c r="X173">
        <v>3</v>
      </c>
      <c r="Y173">
        <v>1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7912</v>
      </c>
    </row>
    <row r="174" spans="2:36">
      <c r="B174" t="s">
        <v>206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44</v>
      </c>
      <c r="I174">
        <v>7</v>
      </c>
      <c r="J174">
        <v>11</v>
      </c>
      <c r="K174">
        <v>25</v>
      </c>
      <c r="L174">
        <v>94</v>
      </c>
      <c r="M174">
        <v>212</v>
      </c>
      <c r="N174">
        <v>292</v>
      </c>
      <c r="O174">
        <v>371</v>
      </c>
      <c r="P174">
        <v>360</v>
      </c>
      <c r="Q174">
        <v>429</v>
      </c>
      <c r="R174">
        <v>356</v>
      </c>
      <c r="S174">
        <v>300</v>
      </c>
      <c r="T174">
        <v>566</v>
      </c>
      <c r="U174">
        <v>409</v>
      </c>
      <c r="V174">
        <v>299</v>
      </c>
      <c r="W174">
        <v>215</v>
      </c>
      <c r="X174">
        <v>160</v>
      </c>
      <c r="Y174">
        <v>124</v>
      </c>
      <c r="Z174">
        <v>91</v>
      </c>
      <c r="AA174">
        <v>70</v>
      </c>
      <c r="AB174">
        <v>58</v>
      </c>
      <c r="AC174">
        <v>50</v>
      </c>
      <c r="AD174">
        <v>22</v>
      </c>
      <c r="AE174">
        <v>12</v>
      </c>
      <c r="AF174">
        <v>9</v>
      </c>
      <c r="AG174">
        <v>5</v>
      </c>
      <c r="AH174">
        <v>3</v>
      </c>
      <c r="AI174">
        <v>1</v>
      </c>
      <c r="AJ174">
        <v>4551</v>
      </c>
    </row>
    <row r="175" spans="2:36">
      <c r="B175" t="s">
        <v>207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72</v>
      </c>
      <c r="I175">
        <v>56</v>
      </c>
      <c r="J175">
        <v>53</v>
      </c>
      <c r="K175">
        <v>44</v>
      </c>
      <c r="L175">
        <v>104</v>
      </c>
      <c r="M175">
        <v>129</v>
      </c>
      <c r="N175">
        <v>126</v>
      </c>
      <c r="O175">
        <v>100</v>
      </c>
      <c r="P175">
        <v>122</v>
      </c>
      <c r="Q175">
        <v>143</v>
      </c>
      <c r="R175">
        <v>131</v>
      </c>
      <c r="S175">
        <v>143</v>
      </c>
      <c r="T175">
        <v>232</v>
      </c>
      <c r="U175">
        <v>170</v>
      </c>
      <c r="V175">
        <v>137</v>
      </c>
      <c r="W175">
        <v>113</v>
      </c>
      <c r="X175">
        <v>98</v>
      </c>
      <c r="Y175">
        <v>114</v>
      </c>
      <c r="Z175">
        <v>99</v>
      </c>
      <c r="AA175">
        <v>80</v>
      </c>
      <c r="AB175">
        <v>57</v>
      </c>
      <c r="AC175">
        <v>57</v>
      </c>
      <c r="AD175">
        <v>39</v>
      </c>
      <c r="AE175">
        <v>32</v>
      </c>
      <c r="AF175">
        <v>13</v>
      </c>
      <c r="AG175">
        <v>9</v>
      </c>
      <c r="AH175">
        <v>0</v>
      </c>
      <c r="AI175">
        <v>0</v>
      </c>
      <c r="AJ175">
        <v>2401</v>
      </c>
    </row>
    <row r="176" spans="2:36">
      <c r="B176" t="s">
        <v>208</v>
      </c>
      <c r="C176">
        <v>3253440</v>
      </c>
      <c r="D176">
        <v>2836600</v>
      </c>
      <c r="E176">
        <v>4069580</v>
      </c>
      <c r="F176">
        <v>2367760</v>
      </c>
      <c r="G176">
        <v>3723980</v>
      </c>
      <c r="H176">
        <v>80</v>
      </c>
      <c r="I176">
        <v>142</v>
      </c>
      <c r="J176">
        <v>253</v>
      </c>
      <c r="K176">
        <v>270</v>
      </c>
      <c r="L176">
        <v>395</v>
      </c>
      <c r="M176">
        <v>508</v>
      </c>
      <c r="N176">
        <v>610</v>
      </c>
      <c r="O176">
        <v>642</v>
      </c>
      <c r="P176">
        <v>645</v>
      </c>
      <c r="Q176">
        <v>621</v>
      </c>
      <c r="R176">
        <v>557</v>
      </c>
      <c r="S176">
        <v>499</v>
      </c>
      <c r="T176">
        <v>870</v>
      </c>
      <c r="U176">
        <v>648</v>
      </c>
      <c r="V176">
        <v>499</v>
      </c>
      <c r="W176">
        <v>451</v>
      </c>
      <c r="X176">
        <v>375</v>
      </c>
      <c r="Y176">
        <v>362</v>
      </c>
      <c r="Z176">
        <v>304</v>
      </c>
      <c r="AA176">
        <v>283</v>
      </c>
      <c r="AB176">
        <v>231</v>
      </c>
      <c r="AC176">
        <v>232</v>
      </c>
      <c r="AD176">
        <v>173</v>
      </c>
      <c r="AE176">
        <v>153</v>
      </c>
      <c r="AF176">
        <v>138</v>
      </c>
      <c r="AG176">
        <v>129</v>
      </c>
      <c r="AH176">
        <v>105</v>
      </c>
      <c r="AI176">
        <v>437</v>
      </c>
      <c r="AJ176">
        <v>10532</v>
      </c>
    </row>
    <row r="177" spans="2:36">
      <c r="B177" t="s">
        <v>209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75</v>
      </c>
      <c r="I177">
        <v>28</v>
      </c>
      <c r="J177">
        <v>66</v>
      </c>
      <c r="K177">
        <v>78</v>
      </c>
      <c r="L177">
        <v>204</v>
      </c>
      <c r="M177">
        <v>243</v>
      </c>
      <c r="N177">
        <v>243</v>
      </c>
      <c r="O177">
        <v>236</v>
      </c>
      <c r="P177">
        <v>266</v>
      </c>
      <c r="Q177">
        <v>212</v>
      </c>
      <c r="R177">
        <v>177</v>
      </c>
      <c r="S177">
        <v>167</v>
      </c>
      <c r="T177">
        <v>285</v>
      </c>
      <c r="U177">
        <v>210</v>
      </c>
      <c r="V177">
        <v>170</v>
      </c>
      <c r="W177">
        <v>113</v>
      </c>
      <c r="X177">
        <v>81</v>
      </c>
      <c r="Y177">
        <v>73</v>
      </c>
      <c r="Z177">
        <v>58</v>
      </c>
      <c r="AA177">
        <v>41</v>
      </c>
      <c r="AB177">
        <v>37</v>
      </c>
      <c r="AC177">
        <v>31</v>
      </c>
      <c r="AD177">
        <v>25</v>
      </c>
      <c r="AE177">
        <v>11</v>
      </c>
      <c r="AF177">
        <v>7</v>
      </c>
      <c r="AG177">
        <v>4</v>
      </c>
      <c r="AH177">
        <v>0</v>
      </c>
      <c r="AI177">
        <v>0</v>
      </c>
      <c r="AJ177">
        <v>3066</v>
      </c>
    </row>
    <row r="178" spans="2:36">
      <c r="B178" t="s">
        <v>210</v>
      </c>
      <c r="C178">
        <v>715830</v>
      </c>
      <c r="D178">
        <v>1078280</v>
      </c>
      <c r="E178">
        <v>1123590</v>
      </c>
      <c r="F178">
        <v>0</v>
      </c>
      <c r="G178">
        <v>0</v>
      </c>
      <c r="H178">
        <v>50</v>
      </c>
      <c r="I178">
        <v>1</v>
      </c>
      <c r="J178">
        <v>4</v>
      </c>
      <c r="K178">
        <v>8</v>
      </c>
      <c r="L178">
        <v>19</v>
      </c>
      <c r="M178">
        <v>37</v>
      </c>
      <c r="N178">
        <v>78</v>
      </c>
      <c r="O178">
        <v>72</v>
      </c>
      <c r="P178">
        <v>87</v>
      </c>
      <c r="Q178">
        <v>122</v>
      </c>
      <c r="R178">
        <v>115</v>
      </c>
      <c r="S178">
        <v>102</v>
      </c>
      <c r="T178">
        <v>166</v>
      </c>
      <c r="U178">
        <v>96</v>
      </c>
      <c r="V178">
        <v>58</v>
      </c>
      <c r="W178">
        <v>41</v>
      </c>
      <c r="X178">
        <v>17</v>
      </c>
      <c r="Y178">
        <v>13</v>
      </c>
      <c r="Z178">
        <v>4</v>
      </c>
      <c r="AA178">
        <v>6</v>
      </c>
      <c r="AB178">
        <v>1</v>
      </c>
      <c r="AC178">
        <v>2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1049</v>
      </c>
    </row>
    <row r="179" spans="2:36">
      <c r="B179" t="s">
        <v>211</v>
      </c>
      <c r="C179">
        <v>0</v>
      </c>
      <c r="D179">
        <v>0</v>
      </c>
      <c r="E179">
        <v>0</v>
      </c>
      <c r="F179">
        <v>0</v>
      </c>
      <c r="G179">
        <v>24210</v>
      </c>
      <c r="H179">
        <v>15</v>
      </c>
      <c r="I179">
        <v>23</v>
      </c>
      <c r="J179">
        <v>8</v>
      </c>
      <c r="K179">
        <v>3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34</v>
      </c>
    </row>
    <row r="180" spans="2:36">
      <c r="B180" t="s">
        <v>212</v>
      </c>
      <c r="C180">
        <v>473010</v>
      </c>
      <c r="D180">
        <v>431920</v>
      </c>
      <c r="E180">
        <v>181710</v>
      </c>
      <c r="F180">
        <v>481040</v>
      </c>
      <c r="G180">
        <v>616330</v>
      </c>
      <c r="H180">
        <v>44</v>
      </c>
      <c r="I180">
        <v>310</v>
      </c>
      <c r="J180">
        <v>594</v>
      </c>
      <c r="K180">
        <v>720</v>
      </c>
      <c r="L180">
        <v>1568</v>
      </c>
      <c r="M180">
        <v>1635</v>
      </c>
      <c r="N180">
        <v>1468</v>
      </c>
      <c r="O180">
        <v>1059</v>
      </c>
      <c r="P180">
        <v>900</v>
      </c>
      <c r="Q180">
        <v>678</v>
      </c>
      <c r="R180">
        <v>476</v>
      </c>
      <c r="S180">
        <v>401</v>
      </c>
      <c r="T180">
        <v>560</v>
      </c>
      <c r="U180">
        <v>315</v>
      </c>
      <c r="V180">
        <v>224</v>
      </c>
      <c r="W180">
        <v>119</v>
      </c>
      <c r="X180">
        <v>101</v>
      </c>
      <c r="Y180">
        <v>65</v>
      </c>
      <c r="Z180">
        <v>52</v>
      </c>
      <c r="AA180">
        <v>22</v>
      </c>
      <c r="AB180">
        <v>15</v>
      </c>
      <c r="AC180">
        <v>10</v>
      </c>
      <c r="AD180">
        <v>12</v>
      </c>
      <c r="AE180">
        <v>10</v>
      </c>
      <c r="AF180">
        <v>5</v>
      </c>
      <c r="AG180">
        <v>4</v>
      </c>
      <c r="AH180">
        <v>3</v>
      </c>
      <c r="AI180">
        <v>11</v>
      </c>
      <c r="AJ180">
        <v>11337</v>
      </c>
    </row>
    <row r="181" spans="2:36">
      <c r="B181" t="s">
        <v>213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80</v>
      </c>
      <c r="I181">
        <v>272</v>
      </c>
      <c r="J181">
        <v>299</v>
      </c>
      <c r="K181">
        <v>297</v>
      </c>
      <c r="L181">
        <v>470</v>
      </c>
      <c r="M181">
        <v>381</v>
      </c>
      <c r="N181">
        <v>331</v>
      </c>
      <c r="O181">
        <v>300</v>
      </c>
      <c r="P181">
        <v>223</v>
      </c>
      <c r="Q181">
        <v>208</v>
      </c>
      <c r="R181">
        <v>140</v>
      </c>
      <c r="S181">
        <v>116</v>
      </c>
      <c r="T181">
        <v>187</v>
      </c>
      <c r="U181">
        <v>144</v>
      </c>
      <c r="V181">
        <v>119</v>
      </c>
      <c r="W181">
        <v>98</v>
      </c>
      <c r="X181">
        <v>78</v>
      </c>
      <c r="Y181">
        <v>54</v>
      </c>
      <c r="Z181">
        <v>42</v>
      </c>
      <c r="AA181">
        <v>47</v>
      </c>
      <c r="AB181">
        <v>29</v>
      </c>
      <c r="AC181">
        <v>27</v>
      </c>
      <c r="AD181">
        <v>18</v>
      </c>
      <c r="AE181">
        <v>12</v>
      </c>
      <c r="AF181">
        <v>13</v>
      </c>
      <c r="AG181">
        <v>4</v>
      </c>
      <c r="AH181">
        <v>5</v>
      </c>
      <c r="AI181">
        <v>9</v>
      </c>
      <c r="AJ181">
        <v>3923</v>
      </c>
    </row>
    <row r="182" spans="2:36">
      <c r="B182" t="s">
        <v>214</v>
      </c>
      <c r="C182">
        <v>1023520</v>
      </c>
      <c r="D182">
        <v>884550</v>
      </c>
      <c r="E182">
        <v>472810</v>
      </c>
      <c r="F182">
        <v>867150</v>
      </c>
      <c r="G182">
        <v>0</v>
      </c>
      <c r="H182">
        <v>58</v>
      </c>
      <c r="I182">
        <v>75</v>
      </c>
      <c r="J182">
        <v>81</v>
      </c>
      <c r="K182">
        <v>105</v>
      </c>
      <c r="L182">
        <v>256</v>
      </c>
      <c r="M182">
        <v>231</v>
      </c>
      <c r="N182">
        <v>241</v>
      </c>
      <c r="O182">
        <v>203</v>
      </c>
      <c r="P182">
        <v>189</v>
      </c>
      <c r="Q182">
        <v>176</v>
      </c>
      <c r="R182">
        <v>101</v>
      </c>
      <c r="S182">
        <v>115</v>
      </c>
      <c r="T182">
        <v>126</v>
      </c>
      <c r="U182">
        <v>79</v>
      </c>
      <c r="V182">
        <v>37</v>
      </c>
      <c r="W182">
        <v>18</v>
      </c>
      <c r="X182">
        <v>7</v>
      </c>
      <c r="Y182">
        <v>3</v>
      </c>
      <c r="Z182">
        <v>2</v>
      </c>
      <c r="AA182">
        <v>0</v>
      </c>
      <c r="AB182">
        <v>1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2046</v>
      </c>
    </row>
    <row r="183" spans="2:36">
      <c r="B183" t="s">
        <v>215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55</v>
      </c>
      <c r="I183">
        <v>350</v>
      </c>
      <c r="J183">
        <v>287</v>
      </c>
      <c r="K183">
        <v>240</v>
      </c>
      <c r="L183">
        <v>422</v>
      </c>
      <c r="M183">
        <v>282</v>
      </c>
      <c r="N183">
        <v>150</v>
      </c>
      <c r="O183">
        <v>79</v>
      </c>
      <c r="P183">
        <v>17</v>
      </c>
      <c r="Q183">
        <v>9</v>
      </c>
      <c r="R183">
        <v>6</v>
      </c>
      <c r="S183">
        <v>1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1843</v>
      </c>
    </row>
    <row r="184" spans="2:36">
      <c r="B184" t="s">
        <v>216</v>
      </c>
      <c r="C184">
        <v>1843410</v>
      </c>
      <c r="D184">
        <v>1666300</v>
      </c>
      <c r="E184">
        <v>2410590</v>
      </c>
      <c r="F184">
        <v>1608810</v>
      </c>
      <c r="G184">
        <v>1625280</v>
      </c>
      <c r="H184">
        <v>80</v>
      </c>
      <c r="I184">
        <v>419</v>
      </c>
      <c r="J184">
        <v>633</v>
      </c>
      <c r="K184">
        <v>713</v>
      </c>
      <c r="L184">
        <v>3145</v>
      </c>
      <c r="M184">
        <v>1187</v>
      </c>
      <c r="N184">
        <v>3831</v>
      </c>
      <c r="O184">
        <v>1641</v>
      </c>
      <c r="P184">
        <v>2317</v>
      </c>
      <c r="Q184">
        <v>540</v>
      </c>
      <c r="R184">
        <v>452</v>
      </c>
      <c r="S184">
        <v>434</v>
      </c>
      <c r="T184">
        <v>1332</v>
      </c>
      <c r="U184">
        <v>1277</v>
      </c>
      <c r="V184">
        <v>1359</v>
      </c>
      <c r="W184">
        <v>468</v>
      </c>
      <c r="X184">
        <v>378</v>
      </c>
      <c r="Y184">
        <v>286</v>
      </c>
      <c r="Z184">
        <v>214</v>
      </c>
      <c r="AA184">
        <v>196</v>
      </c>
      <c r="AB184">
        <v>137</v>
      </c>
      <c r="AC184">
        <v>73</v>
      </c>
      <c r="AD184">
        <v>63</v>
      </c>
      <c r="AE184">
        <v>48</v>
      </c>
      <c r="AF184">
        <v>38</v>
      </c>
      <c r="AG184">
        <v>18</v>
      </c>
      <c r="AH184">
        <v>8</v>
      </c>
      <c r="AI184">
        <v>19</v>
      </c>
      <c r="AJ184">
        <v>21226</v>
      </c>
    </row>
    <row r="185" spans="2:36">
      <c r="B185" t="s">
        <v>217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65</v>
      </c>
      <c r="I185">
        <v>151</v>
      </c>
      <c r="J185">
        <v>208</v>
      </c>
      <c r="K185">
        <v>289</v>
      </c>
      <c r="L185">
        <v>557</v>
      </c>
      <c r="M185">
        <v>462</v>
      </c>
      <c r="N185">
        <v>347</v>
      </c>
      <c r="O185">
        <v>194</v>
      </c>
      <c r="P185">
        <v>124</v>
      </c>
      <c r="Q185">
        <v>56</v>
      </c>
      <c r="R185">
        <v>36</v>
      </c>
      <c r="S185">
        <v>16</v>
      </c>
      <c r="T185">
        <v>17</v>
      </c>
      <c r="U185">
        <v>3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2460</v>
      </c>
    </row>
    <row r="186" spans="2:36">
      <c r="B186" t="s">
        <v>218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1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</row>
    <row r="187" spans="2:36">
      <c r="B187" t="s">
        <v>219</v>
      </c>
      <c r="C187">
        <v>1088170</v>
      </c>
      <c r="D187">
        <v>1075980</v>
      </c>
      <c r="E187">
        <v>1178110</v>
      </c>
      <c r="F187">
        <v>1359030</v>
      </c>
      <c r="G187">
        <v>1471310</v>
      </c>
      <c r="H187">
        <v>80</v>
      </c>
      <c r="I187">
        <v>5632</v>
      </c>
      <c r="J187">
        <v>4088</v>
      </c>
      <c r="K187">
        <v>3054</v>
      </c>
      <c r="L187">
        <v>4118</v>
      </c>
      <c r="M187">
        <v>2598</v>
      </c>
      <c r="N187">
        <v>1759</v>
      </c>
      <c r="O187">
        <v>1240</v>
      </c>
      <c r="P187">
        <v>889</v>
      </c>
      <c r="Q187">
        <v>743</v>
      </c>
      <c r="R187">
        <v>570</v>
      </c>
      <c r="S187">
        <v>403</v>
      </c>
      <c r="T187">
        <v>565</v>
      </c>
      <c r="U187">
        <v>374</v>
      </c>
      <c r="V187">
        <v>216</v>
      </c>
      <c r="W187">
        <v>148</v>
      </c>
      <c r="X187">
        <v>70</v>
      </c>
      <c r="Y187">
        <v>46</v>
      </c>
      <c r="Z187">
        <v>17</v>
      </c>
      <c r="AA187">
        <v>11</v>
      </c>
      <c r="AB187">
        <v>17</v>
      </c>
      <c r="AC187">
        <v>3</v>
      </c>
      <c r="AD187">
        <v>1</v>
      </c>
      <c r="AE187">
        <v>1</v>
      </c>
      <c r="AF187">
        <v>0</v>
      </c>
      <c r="AG187">
        <v>0</v>
      </c>
      <c r="AH187">
        <v>0</v>
      </c>
      <c r="AI187">
        <v>0</v>
      </c>
      <c r="AJ187">
        <v>26563</v>
      </c>
    </row>
    <row r="188" spans="2:36">
      <c r="B188" t="s">
        <v>220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26</v>
      </c>
      <c r="I188">
        <v>236</v>
      </c>
      <c r="J188">
        <v>352</v>
      </c>
      <c r="K188">
        <v>439</v>
      </c>
      <c r="L188">
        <v>969</v>
      </c>
      <c r="M188">
        <v>957</v>
      </c>
      <c r="N188">
        <v>890</v>
      </c>
      <c r="O188">
        <v>706</v>
      </c>
      <c r="P188">
        <v>559</v>
      </c>
      <c r="Q188">
        <v>437</v>
      </c>
      <c r="R188">
        <v>311</v>
      </c>
      <c r="S188">
        <v>204</v>
      </c>
      <c r="T188">
        <v>234</v>
      </c>
      <c r="U188">
        <v>120</v>
      </c>
      <c r="V188">
        <v>57</v>
      </c>
      <c r="W188">
        <v>26</v>
      </c>
      <c r="X188">
        <v>11</v>
      </c>
      <c r="Y188">
        <v>20</v>
      </c>
      <c r="Z188">
        <v>19</v>
      </c>
      <c r="AA188">
        <v>7</v>
      </c>
      <c r="AB188">
        <v>6</v>
      </c>
      <c r="AC188">
        <v>5</v>
      </c>
      <c r="AD188">
        <v>9</v>
      </c>
      <c r="AE188">
        <v>1</v>
      </c>
      <c r="AF188">
        <v>3</v>
      </c>
      <c r="AG188">
        <v>1</v>
      </c>
      <c r="AH188">
        <v>2</v>
      </c>
      <c r="AI188">
        <v>1</v>
      </c>
      <c r="AJ188">
        <v>6582</v>
      </c>
    </row>
    <row r="189" spans="2:36">
      <c r="B189" t="s">
        <v>221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7</v>
      </c>
      <c r="I189">
        <v>1296</v>
      </c>
      <c r="J189">
        <v>1046</v>
      </c>
      <c r="K189">
        <v>784</v>
      </c>
      <c r="L189">
        <v>1139</v>
      </c>
      <c r="M189">
        <v>797</v>
      </c>
      <c r="N189">
        <v>687</v>
      </c>
      <c r="O189">
        <v>603</v>
      </c>
      <c r="P189">
        <v>548</v>
      </c>
      <c r="Q189">
        <v>510</v>
      </c>
      <c r="R189">
        <v>423</v>
      </c>
      <c r="S189">
        <v>340</v>
      </c>
      <c r="T189">
        <v>524</v>
      </c>
      <c r="U189">
        <v>340</v>
      </c>
      <c r="V189">
        <v>191</v>
      </c>
      <c r="W189">
        <v>125</v>
      </c>
      <c r="X189">
        <v>57</v>
      </c>
      <c r="Y189">
        <v>39</v>
      </c>
      <c r="Z189">
        <v>18</v>
      </c>
      <c r="AA189">
        <v>9</v>
      </c>
      <c r="AB189">
        <v>8</v>
      </c>
      <c r="AC189">
        <v>1</v>
      </c>
      <c r="AD189">
        <v>3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9488</v>
      </c>
    </row>
    <row r="190" spans="2:36">
      <c r="B190" t="s">
        <v>222</v>
      </c>
      <c r="C190">
        <v>0</v>
      </c>
      <c r="D190">
        <v>287690</v>
      </c>
      <c r="E190">
        <v>0</v>
      </c>
      <c r="F190">
        <v>0</v>
      </c>
      <c r="G190">
        <v>50810</v>
      </c>
      <c r="H190">
        <v>37</v>
      </c>
      <c r="I190">
        <v>603</v>
      </c>
      <c r="J190">
        <v>699</v>
      </c>
      <c r="K190">
        <v>714</v>
      </c>
      <c r="L190">
        <v>1010</v>
      </c>
      <c r="M190">
        <v>598</v>
      </c>
      <c r="N190">
        <v>357</v>
      </c>
      <c r="O190">
        <v>201</v>
      </c>
      <c r="P190">
        <v>102</v>
      </c>
      <c r="Q190">
        <v>43</v>
      </c>
      <c r="R190">
        <v>20</v>
      </c>
      <c r="S190">
        <v>15</v>
      </c>
      <c r="T190">
        <v>9</v>
      </c>
      <c r="U190">
        <v>3</v>
      </c>
      <c r="V190">
        <v>1</v>
      </c>
      <c r="W190">
        <v>0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4376</v>
      </c>
    </row>
    <row r="191" spans="2:36">
      <c r="B191" t="s">
        <v>223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54</v>
      </c>
      <c r="I191">
        <v>183</v>
      </c>
      <c r="J191">
        <v>267</v>
      </c>
      <c r="K191">
        <v>327</v>
      </c>
      <c r="L191">
        <v>809</v>
      </c>
      <c r="M191">
        <v>758</v>
      </c>
      <c r="N191">
        <v>743</v>
      </c>
      <c r="O191">
        <v>590</v>
      </c>
      <c r="P191">
        <v>487</v>
      </c>
      <c r="Q191">
        <v>347</v>
      </c>
      <c r="R191">
        <v>303</v>
      </c>
      <c r="S191">
        <v>206</v>
      </c>
      <c r="T191">
        <v>264</v>
      </c>
      <c r="U191">
        <v>127</v>
      </c>
      <c r="V191">
        <v>43</v>
      </c>
      <c r="W191">
        <v>19</v>
      </c>
      <c r="X191">
        <v>6</v>
      </c>
      <c r="Y191">
        <v>2</v>
      </c>
      <c r="Z191">
        <v>1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5482</v>
      </c>
    </row>
    <row r="192" spans="2:36">
      <c r="B192" t="s">
        <v>224</v>
      </c>
      <c r="C192">
        <v>1787810</v>
      </c>
      <c r="D192">
        <v>2143070</v>
      </c>
      <c r="E192">
        <v>2377880</v>
      </c>
      <c r="F192">
        <v>1461450</v>
      </c>
      <c r="G192">
        <v>1802320</v>
      </c>
      <c r="H192">
        <v>80</v>
      </c>
      <c r="I192">
        <v>3194</v>
      </c>
      <c r="J192">
        <v>4442</v>
      </c>
      <c r="K192">
        <v>4730</v>
      </c>
      <c r="L192">
        <v>8465</v>
      </c>
      <c r="M192">
        <v>6452</v>
      </c>
      <c r="N192">
        <v>4191</v>
      </c>
      <c r="O192">
        <v>2591</v>
      </c>
      <c r="P192">
        <v>1614</v>
      </c>
      <c r="Q192">
        <v>1113</v>
      </c>
      <c r="R192">
        <v>830</v>
      </c>
      <c r="S192">
        <v>675</v>
      </c>
      <c r="T192">
        <v>1043</v>
      </c>
      <c r="U192">
        <v>874</v>
      </c>
      <c r="V192">
        <v>824</v>
      </c>
      <c r="W192">
        <v>633</v>
      </c>
      <c r="X192">
        <v>516</v>
      </c>
      <c r="Y192">
        <v>437</v>
      </c>
      <c r="Z192">
        <v>312</v>
      </c>
      <c r="AA192">
        <v>269</v>
      </c>
      <c r="AB192">
        <v>187</v>
      </c>
      <c r="AC192">
        <v>150</v>
      </c>
      <c r="AD192">
        <v>96</v>
      </c>
      <c r="AE192">
        <v>72</v>
      </c>
      <c r="AF192">
        <v>54</v>
      </c>
      <c r="AG192">
        <v>36</v>
      </c>
      <c r="AH192">
        <v>22</v>
      </c>
      <c r="AI192">
        <v>79</v>
      </c>
      <c r="AJ192">
        <v>43901</v>
      </c>
    </row>
    <row r="193" spans="2:36">
      <c r="B193" t="s">
        <v>225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80</v>
      </c>
      <c r="I193">
        <v>51</v>
      </c>
      <c r="J193">
        <v>130</v>
      </c>
      <c r="K193">
        <v>177</v>
      </c>
      <c r="L193">
        <v>508</v>
      </c>
      <c r="M193">
        <v>631</v>
      </c>
      <c r="N193">
        <v>677</v>
      </c>
      <c r="O193">
        <v>614</v>
      </c>
      <c r="P193">
        <v>608</v>
      </c>
      <c r="Q193">
        <v>539</v>
      </c>
      <c r="R193">
        <v>465</v>
      </c>
      <c r="S193">
        <v>421</v>
      </c>
      <c r="T193">
        <v>689</v>
      </c>
      <c r="U193">
        <v>558</v>
      </c>
      <c r="V193">
        <v>467</v>
      </c>
      <c r="W193">
        <v>405</v>
      </c>
      <c r="X193">
        <v>280</v>
      </c>
      <c r="Y193">
        <v>206</v>
      </c>
      <c r="Z193">
        <v>176</v>
      </c>
      <c r="AA193">
        <v>123</v>
      </c>
      <c r="AB193">
        <v>135</v>
      </c>
      <c r="AC193">
        <v>115</v>
      </c>
      <c r="AD193">
        <v>86</v>
      </c>
      <c r="AE193">
        <v>79</v>
      </c>
      <c r="AF193">
        <v>73</v>
      </c>
      <c r="AG193">
        <v>55</v>
      </c>
      <c r="AH193">
        <v>49</v>
      </c>
      <c r="AI193">
        <v>90</v>
      </c>
      <c r="AJ193">
        <v>8407</v>
      </c>
    </row>
    <row r="194" spans="2:36">
      <c r="B194" t="s">
        <v>226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47</v>
      </c>
      <c r="I194">
        <v>263</v>
      </c>
      <c r="J194">
        <v>326</v>
      </c>
      <c r="K194">
        <v>360</v>
      </c>
      <c r="L194">
        <v>620</v>
      </c>
      <c r="M194">
        <v>600</v>
      </c>
      <c r="N194">
        <v>598</v>
      </c>
      <c r="O194">
        <v>562</v>
      </c>
      <c r="P194">
        <v>544</v>
      </c>
      <c r="Q194">
        <v>428</v>
      </c>
      <c r="R194">
        <v>357</v>
      </c>
      <c r="S194">
        <v>226</v>
      </c>
      <c r="T194">
        <v>296</v>
      </c>
      <c r="U194">
        <v>134</v>
      </c>
      <c r="V194">
        <v>72</v>
      </c>
      <c r="W194">
        <v>42</v>
      </c>
      <c r="X194">
        <v>35</v>
      </c>
      <c r="Y194">
        <v>18</v>
      </c>
      <c r="Z194">
        <v>7</v>
      </c>
      <c r="AA194">
        <v>6</v>
      </c>
      <c r="AB194">
        <v>6</v>
      </c>
      <c r="AC194">
        <v>2</v>
      </c>
      <c r="AD194">
        <v>2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5504</v>
      </c>
    </row>
    <row r="195" spans="2:36">
      <c r="B195" t="s">
        <v>227</v>
      </c>
      <c r="C195">
        <v>1382440</v>
      </c>
      <c r="D195">
        <v>844100</v>
      </c>
      <c r="E195">
        <v>1186300</v>
      </c>
      <c r="F195">
        <v>1040800</v>
      </c>
      <c r="G195">
        <v>1119150</v>
      </c>
      <c r="H195">
        <v>56</v>
      </c>
      <c r="I195">
        <v>9</v>
      </c>
      <c r="J195">
        <v>19</v>
      </c>
      <c r="K195">
        <v>39</v>
      </c>
      <c r="L195">
        <v>135</v>
      </c>
      <c r="M195">
        <v>176</v>
      </c>
      <c r="N195">
        <v>269</v>
      </c>
      <c r="O195">
        <v>328</v>
      </c>
      <c r="P195">
        <v>336</v>
      </c>
      <c r="Q195">
        <v>320</v>
      </c>
      <c r="R195">
        <v>354</v>
      </c>
      <c r="S195">
        <v>315</v>
      </c>
      <c r="T195">
        <v>546</v>
      </c>
      <c r="U195">
        <v>458</v>
      </c>
      <c r="V195">
        <v>390</v>
      </c>
      <c r="W195">
        <v>303</v>
      </c>
      <c r="X195">
        <v>236</v>
      </c>
      <c r="Y195">
        <v>186</v>
      </c>
      <c r="Z195">
        <v>140</v>
      </c>
      <c r="AA195">
        <v>91</v>
      </c>
      <c r="AB195">
        <v>83</v>
      </c>
      <c r="AC195">
        <v>65</v>
      </c>
      <c r="AD195">
        <v>36</v>
      </c>
      <c r="AE195">
        <v>20</v>
      </c>
      <c r="AF195">
        <v>24</v>
      </c>
      <c r="AG195">
        <v>12</v>
      </c>
      <c r="AH195">
        <v>6</v>
      </c>
      <c r="AI195">
        <v>8</v>
      </c>
      <c r="AJ195">
        <v>4904</v>
      </c>
    </row>
    <row r="196" spans="2:36">
      <c r="B196" t="s">
        <v>228</v>
      </c>
      <c r="C196">
        <v>3128070</v>
      </c>
      <c r="D196">
        <v>3158980</v>
      </c>
      <c r="E196">
        <v>2757750</v>
      </c>
      <c r="F196">
        <v>2254340</v>
      </c>
      <c r="G196">
        <v>3198220</v>
      </c>
      <c r="H196">
        <v>80</v>
      </c>
      <c r="I196">
        <v>797</v>
      </c>
      <c r="J196">
        <v>1154</v>
      </c>
      <c r="K196">
        <v>1242</v>
      </c>
      <c r="L196">
        <v>2597</v>
      </c>
      <c r="M196">
        <v>2394</v>
      </c>
      <c r="N196">
        <v>2288</v>
      </c>
      <c r="O196">
        <v>2153</v>
      </c>
      <c r="P196">
        <v>2091</v>
      </c>
      <c r="Q196">
        <v>1902</v>
      </c>
      <c r="R196">
        <v>1835</v>
      </c>
      <c r="S196">
        <v>1685</v>
      </c>
      <c r="T196">
        <v>2928</v>
      </c>
      <c r="U196">
        <v>2241</v>
      </c>
      <c r="V196">
        <v>1739</v>
      </c>
      <c r="W196">
        <v>1112</v>
      </c>
      <c r="X196">
        <v>773</v>
      </c>
      <c r="Y196">
        <v>496</v>
      </c>
      <c r="Z196">
        <v>349</v>
      </c>
      <c r="AA196">
        <v>249</v>
      </c>
      <c r="AB196">
        <v>193</v>
      </c>
      <c r="AC196">
        <v>146</v>
      </c>
      <c r="AD196">
        <v>119</v>
      </c>
      <c r="AE196">
        <v>98</v>
      </c>
      <c r="AF196">
        <v>73</v>
      </c>
      <c r="AG196">
        <v>37</v>
      </c>
      <c r="AH196">
        <v>27</v>
      </c>
      <c r="AI196">
        <v>114</v>
      </c>
      <c r="AJ196">
        <v>30832</v>
      </c>
    </row>
    <row r="197" spans="2:36">
      <c r="B197" t="s">
        <v>229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65</v>
      </c>
      <c r="I197">
        <v>273</v>
      </c>
      <c r="J197">
        <v>440</v>
      </c>
      <c r="K197">
        <v>570</v>
      </c>
      <c r="L197">
        <v>1143</v>
      </c>
      <c r="M197">
        <v>1058</v>
      </c>
      <c r="N197">
        <v>757</v>
      </c>
      <c r="O197">
        <v>507</v>
      </c>
      <c r="P197">
        <v>282</v>
      </c>
      <c r="Q197">
        <v>184</v>
      </c>
      <c r="R197">
        <v>95</v>
      </c>
      <c r="S197">
        <v>45</v>
      </c>
      <c r="T197">
        <v>38</v>
      </c>
      <c r="U197">
        <v>19</v>
      </c>
      <c r="V197">
        <v>1</v>
      </c>
      <c r="W197">
        <v>1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5413</v>
      </c>
    </row>
    <row r="198" spans="2:36">
      <c r="B198" t="s">
        <v>230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60</v>
      </c>
      <c r="I198">
        <v>222</v>
      </c>
      <c r="J198">
        <v>254</v>
      </c>
      <c r="K198">
        <v>264</v>
      </c>
      <c r="L198">
        <v>437</v>
      </c>
      <c r="M198">
        <v>343</v>
      </c>
      <c r="N198">
        <v>253</v>
      </c>
      <c r="O198">
        <v>182</v>
      </c>
      <c r="P198">
        <v>92</v>
      </c>
      <c r="Q198">
        <v>68</v>
      </c>
      <c r="R198">
        <v>24</v>
      </c>
      <c r="S198">
        <v>16</v>
      </c>
      <c r="T198">
        <v>8</v>
      </c>
      <c r="U198">
        <v>3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2166</v>
      </c>
    </row>
    <row r="199" spans="2:36">
      <c r="B199" t="s">
        <v>231</v>
      </c>
      <c r="C199">
        <v>0</v>
      </c>
      <c r="D199">
        <v>382390</v>
      </c>
      <c r="E199">
        <v>0</v>
      </c>
      <c r="F199">
        <v>0</v>
      </c>
      <c r="G199">
        <v>0</v>
      </c>
      <c r="H199">
        <v>80</v>
      </c>
      <c r="I199">
        <v>463</v>
      </c>
      <c r="J199">
        <v>638</v>
      </c>
      <c r="K199">
        <v>598</v>
      </c>
      <c r="L199">
        <v>1052</v>
      </c>
      <c r="M199">
        <v>780</v>
      </c>
      <c r="N199">
        <v>622</v>
      </c>
      <c r="O199">
        <v>479</v>
      </c>
      <c r="P199">
        <v>327</v>
      </c>
      <c r="Q199">
        <v>236</v>
      </c>
      <c r="R199">
        <v>175</v>
      </c>
      <c r="S199">
        <v>132</v>
      </c>
      <c r="T199">
        <v>207</v>
      </c>
      <c r="U199">
        <v>135</v>
      </c>
      <c r="V199">
        <v>113</v>
      </c>
      <c r="W199">
        <v>68</v>
      </c>
      <c r="X199">
        <v>48</v>
      </c>
      <c r="Y199">
        <v>19</v>
      </c>
      <c r="Z199">
        <v>17</v>
      </c>
      <c r="AA199">
        <v>13</v>
      </c>
      <c r="AB199">
        <v>11</v>
      </c>
      <c r="AC199">
        <v>5</v>
      </c>
      <c r="AD199">
        <v>0</v>
      </c>
      <c r="AE199">
        <v>1</v>
      </c>
      <c r="AF199">
        <v>0</v>
      </c>
      <c r="AG199">
        <v>0</v>
      </c>
      <c r="AH199">
        <v>1</v>
      </c>
      <c r="AI199">
        <v>0</v>
      </c>
      <c r="AJ199">
        <v>6140</v>
      </c>
    </row>
    <row r="200" spans="2:36">
      <c r="B200" t="s">
        <v>232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2</v>
      </c>
      <c r="I200">
        <v>27</v>
      </c>
      <c r="J200">
        <v>63</v>
      </c>
      <c r="K200">
        <v>74</v>
      </c>
      <c r="L200">
        <v>186</v>
      </c>
      <c r="M200">
        <v>252</v>
      </c>
      <c r="N200">
        <v>814</v>
      </c>
      <c r="O200">
        <v>262</v>
      </c>
      <c r="P200">
        <v>275</v>
      </c>
      <c r="Q200">
        <v>406</v>
      </c>
      <c r="R200">
        <v>164</v>
      </c>
      <c r="S200">
        <v>159</v>
      </c>
      <c r="T200">
        <v>205</v>
      </c>
      <c r="U200">
        <v>111</v>
      </c>
      <c r="V200">
        <v>65</v>
      </c>
      <c r="W200">
        <v>48</v>
      </c>
      <c r="X200">
        <v>518</v>
      </c>
      <c r="Y200">
        <v>6</v>
      </c>
      <c r="Z200">
        <v>5</v>
      </c>
      <c r="AA200">
        <v>4</v>
      </c>
      <c r="AB200">
        <v>2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3646</v>
      </c>
    </row>
    <row r="201" spans="2:36">
      <c r="B201" t="s">
        <v>233</v>
      </c>
      <c r="C201">
        <v>2917130</v>
      </c>
      <c r="D201">
        <v>3602590</v>
      </c>
      <c r="E201">
        <v>3753730</v>
      </c>
      <c r="F201">
        <v>2351680</v>
      </c>
      <c r="G201">
        <v>2817540</v>
      </c>
      <c r="H201">
        <v>80</v>
      </c>
      <c r="I201">
        <v>1893</v>
      </c>
      <c r="J201">
        <v>2520</v>
      </c>
      <c r="K201">
        <v>2615</v>
      </c>
      <c r="L201">
        <v>4535</v>
      </c>
      <c r="M201">
        <v>3435</v>
      </c>
      <c r="N201">
        <v>2634</v>
      </c>
      <c r="O201">
        <v>1972</v>
      </c>
      <c r="P201">
        <v>1442</v>
      </c>
      <c r="Q201">
        <v>1128</v>
      </c>
      <c r="R201">
        <v>956</v>
      </c>
      <c r="S201">
        <v>761</v>
      </c>
      <c r="T201">
        <v>1216</v>
      </c>
      <c r="U201">
        <v>962</v>
      </c>
      <c r="V201">
        <v>791</v>
      </c>
      <c r="W201">
        <v>715</v>
      </c>
      <c r="X201">
        <v>569</v>
      </c>
      <c r="Y201">
        <v>482</v>
      </c>
      <c r="Z201">
        <v>340</v>
      </c>
      <c r="AA201">
        <v>302</v>
      </c>
      <c r="AB201">
        <v>269</v>
      </c>
      <c r="AC201">
        <v>211</v>
      </c>
      <c r="AD201">
        <v>147</v>
      </c>
      <c r="AE201">
        <v>157</v>
      </c>
      <c r="AF201">
        <v>127</v>
      </c>
      <c r="AG201">
        <v>100</v>
      </c>
      <c r="AH201">
        <v>81</v>
      </c>
      <c r="AI201">
        <v>302</v>
      </c>
      <c r="AJ201">
        <v>30662</v>
      </c>
    </row>
    <row r="202" spans="2:36">
      <c r="B202" t="s">
        <v>234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68</v>
      </c>
      <c r="I202">
        <v>263</v>
      </c>
      <c r="J202">
        <v>199</v>
      </c>
      <c r="K202">
        <v>200</v>
      </c>
      <c r="L202">
        <v>422</v>
      </c>
      <c r="M202">
        <v>519</v>
      </c>
      <c r="N202">
        <v>628</v>
      </c>
      <c r="O202">
        <v>602</v>
      </c>
      <c r="P202">
        <v>561</v>
      </c>
      <c r="Q202">
        <v>496</v>
      </c>
      <c r="R202">
        <v>399</v>
      </c>
      <c r="S202">
        <v>315</v>
      </c>
      <c r="T202">
        <v>451</v>
      </c>
      <c r="U202">
        <v>285</v>
      </c>
      <c r="V202">
        <v>151</v>
      </c>
      <c r="W202">
        <v>95</v>
      </c>
      <c r="X202">
        <v>61</v>
      </c>
      <c r="Y202">
        <v>46</v>
      </c>
      <c r="Z202">
        <v>26</v>
      </c>
      <c r="AA202">
        <v>27</v>
      </c>
      <c r="AB202">
        <v>13</v>
      </c>
      <c r="AC202">
        <v>13</v>
      </c>
      <c r="AD202">
        <v>7</v>
      </c>
      <c r="AE202">
        <v>4</v>
      </c>
      <c r="AF202">
        <v>1</v>
      </c>
      <c r="AG202">
        <v>0</v>
      </c>
      <c r="AH202">
        <v>1</v>
      </c>
      <c r="AI202">
        <v>0</v>
      </c>
      <c r="AJ202">
        <v>5785</v>
      </c>
    </row>
    <row r="203" spans="2:36">
      <c r="B203" t="s">
        <v>235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62</v>
      </c>
      <c r="I203">
        <v>74</v>
      </c>
      <c r="J203">
        <v>133</v>
      </c>
      <c r="K203">
        <v>202</v>
      </c>
      <c r="L203">
        <v>412</v>
      </c>
      <c r="M203">
        <v>420</v>
      </c>
      <c r="N203">
        <v>336</v>
      </c>
      <c r="O203">
        <v>256</v>
      </c>
      <c r="P203">
        <v>167</v>
      </c>
      <c r="Q203">
        <v>117</v>
      </c>
      <c r="R203">
        <v>86</v>
      </c>
      <c r="S203">
        <v>44</v>
      </c>
      <c r="T203">
        <v>63</v>
      </c>
      <c r="U203">
        <v>18</v>
      </c>
      <c r="V203">
        <v>6</v>
      </c>
      <c r="W203">
        <v>2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2336</v>
      </c>
    </row>
    <row r="204" spans="2:36">
      <c r="B204" t="s">
        <v>236</v>
      </c>
      <c r="C204">
        <v>0</v>
      </c>
      <c r="D204">
        <v>2097290</v>
      </c>
      <c r="E204">
        <v>3634460</v>
      </c>
      <c r="F204">
        <v>2323370</v>
      </c>
      <c r="G204">
        <v>3208070</v>
      </c>
      <c r="H204">
        <v>80</v>
      </c>
      <c r="I204">
        <v>37</v>
      </c>
      <c r="J204">
        <v>65</v>
      </c>
      <c r="K204">
        <v>136</v>
      </c>
      <c r="L204">
        <v>475</v>
      </c>
      <c r="M204">
        <v>674</v>
      </c>
      <c r="N204">
        <v>782</v>
      </c>
      <c r="O204">
        <v>802</v>
      </c>
      <c r="P204">
        <v>775</v>
      </c>
      <c r="Q204">
        <v>744</v>
      </c>
      <c r="R204">
        <v>685</v>
      </c>
      <c r="S204">
        <v>604</v>
      </c>
      <c r="T204">
        <v>1068</v>
      </c>
      <c r="U204">
        <v>858</v>
      </c>
      <c r="V204">
        <v>701</v>
      </c>
      <c r="W204">
        <v>593</v>
      </c>
      <c r="X204">
        <v>460</v>
      </c>
      <c r="Y204">
        <v>405</v>
      </c>
      <c r="Z204">
        <v>330</v>
      </c>
      <c r="AA204">
        <v>304</v>
      </c>
      <c r="AB204">
        <v>301</v>
      </c>
      <c r="AC204">
        <v>269</v>
      </c>
      <c r="AD204">
        <v>228</v>
      </c>
      <c r="AE204">
        <v>218</v>
      </c>
      <c r="AF204">
        <v>196</v>
      </c>
      <c r="AG204">
        <v>188</v>
      </c>
      <c r="AH204">
        <v>154</v>
      </c>
      <c r="AI204">
        <v>705</v>
      </c>
      <c r="AJ204">
        <v>12757</v>
      </c>
    </row>
    <row r="205" spans="2:36">
      <c r="B205" t="s">
        <v>237</v>
      </c>
      <c r="C205">
        <v>586700</v>
      </c>
      <c r="D205">
        <v>611990</v>
      </c>
      <c r="E205">
        <v>553130</v>
      </c>
      <c r="F205">
        <v>402630</v>
      </c>
      <c r="G205">
        <v>298560</v>
      </c>
      <c r="H205">
        <v>80</v>
      </c>
      <c r="I205">
        <v>240</v>
      </c>
      <c r="J205">
        <v>427</v>
      </c>
      <c r="K205">
        <v>502</v>
      </c>
      <c r="L205">
        <v>953</v>
      </c>
      <c r="M205">
        <v>765</v>
      </c>
      <c r="N205">
        <v>494</v>
      </c>
      <c r="O205">
        <v>309</v>
      </c>
      <c r="P205">
        <v>214</v>
      </c>
      <c r="Q205">
        <v>141</v>
      </c>
      <c r="R205">
        <v>78</v>
      </c>
      <c r="S205">
        <v>44</v>
      </c>
      <c r="T205">
        <v>25</v>
      </c>
      <c r="U205">
        <v>10</v>
      </c>
      <c r="V205">
        <v>6</v>
      </c>
      <c r="W205">
        <v>3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4211</v>
      </c>
    </row>
    <row r="206" spans="2:36">
      <c r="B206" t="s">
        <v>238</v>
      </c>
      <c r="C206">
        <v>2119840</v>
      </c>
      <c r="D206">
        <v>1740850</v>
      </c>
      <c r="E206">
        <v>1996090</v>
      </c>
      <c r="F206">
        <v>1527860</v>
      </c>
      <c r="G206">
        <v>2762590</v>
      </c>
      <c r="H206">
        <v>80</v>
      </c>
      <c r="I206">
        <v>27</v>
      </c>
      <c r="J206">
        <v>64</v>
      </c>
      <c r="K206">
        <v>114</v>
      </c>
      <c r="L206">
        <v>384</v>
      </c>
      <c r="M206">
        <v>462</v>
      </c>
      <c r="N206">
        <v>490</v>
      </c>
      <c r="O206">
        <v>492</v>
      </c>
      <c r="P206">
        <v>390</v>
      </c>
      <c r="Q206">
        <v>339</v>
      </c>
      <c r="R206">
        <v>263</v>
      </c>
      <c r="S206">
        <v>206</v>
      </c>
      <c r="T206">
        <v>372</v>
      </c>
      <c r="U206">
        <v>245</v>
      </c>
      <c r="V206">
        <v>189</v>
      </c>
      <c r="W206">
        <v>121</v>
      </c>
      <c r="X206">
        <v>98</v>
      </c>
      <c r="Y206">
        <v>100</v>
      </c>
      <c r="Z206">
        <v>86</v>
      </c>
      <c r="AA206">
        <v>60</v>
      </c>
      <c r="AB206">
        <v>45</v>
      </c>
      <c r="AC206">
        <v>31</v>
      </c>
      <c r="AD206">
        <v>23</v>
      </c>
      <c r="AE206">
        <v>27</v>
      </c>
      <c r="AF206">
        <v>12</v>
      </c>
      <c r="AG206">
        <v>6</v>
      </c>
      <c r="AH206">
        <v>6</v>
      </c>
      <c r="AI206">
        <v>4</v>
      </c>
      <c r="AJ206">
        <v>4656</v>
      </c>
    </row>
    <row r="207" spans="2:36">
      <c r="B207" t="s">
        <v>239</v>
      </c>
      <c r="C207">
        <v>0</v>
      </c>
      <c r="D207">
        <v>0</v>
      </c>
      <c r="E207">
        <v>1206250</v>
      </c>
      <c r="F207">
        <v>785600</v>
      </c>
      <c r="G207">
        <v>652560</v>
      </c>
      <c r="H207">
        <v>24</v>
      </c>
      <c r="I207">
        <v>47</v>
      </c>
      <c r="J207">
        <v>102</v>
      </c>
      <c r="K207">
        <v>160</v>
      </c>
      <c r="L207">
        <v>412</v>
      </c>
      <c r="M207">
        <v>516</v>
      </c>
      <c r="N207">
        <v>565</v>
      </c>
      <c r="O207">
        <v>616</v>
      </c>
      <c r="P207">
        <v>676</v>
      </c>
      <c r="Q207">
        <v>633</v>
      </c>
      <c r="R207">
        <v>585</v>
      </c>
      <c r="S207">
        <v>562</v>
      </c>
      <c r="T207">
        <v>882</v>
      </c>
      <c r="U207">
        <v>598</v>
      </c>
      <c r="V207">
        <v>340</v>
      </c>
      <c r="W207">
        <v>195</v>
      </c>
      <c r="X207">
        <v>159</v>
      </c>
      <c r="Y207">
        <v>130</v>
      </c>
      <c r="Z207">
        <v>98</v>
      </c>
      <c r="AA207">
        <v>95</v>
      </c>
      <c r="AB207">
        <v>79</v>
      </c>
      <c r="AC207">
        <v>73</v>
      </c>
      <c r="AD207">
        <v>63</v>
      </c>
      <c r="AE207">
        <v>53</v>
      </c>
      <c r="AF207">
        <v>47</v>
      </c>
      <c r="AG207">
        <v>38</v>
      </c>
      <c r="AH207">
        <v>27</v>
      </c>
      <c r="AI207">
        <v>115</v>
      </c>
      <c r="AJ207">
        <v>7866</v>
      </c>
    </row>
    <row r="208" spans="2:36">
      <c r="B208" t="s">
        <v>240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49</v>
      </c>
      <c r="I208">
        <v>77</v>
      </c>
      <c r="J208">
        <v>99</v>
      </c>
      <c r="K208">
        <v>102</v>
      </c>
      <c r="L208">
        <v>169</v>
      </c>
      <c r="M208">
        <v>154</v>
      </c>
      <c r="N208">
        <v>145</v>
      </c>
      <c r="O208">
        <v>107</v>
      </c>
      <c r="P208">
        <v>108</v>
      </c>
      <c r="Q208">
        <v>103</v>
      </c>
      <c r="R208">
        <v>74</v>
      </c>
      <c r="S208">
        <v>55</v>
      </c>
      <c r="T208">
        <v>61</v>
      </c>
      <c r="U208">
        <v>34</v>
      </c>
      <c r="V208">
        <v>17</v>
      </c>
      <c r="W208">
        <v>9</v>
      </c>
      <c r="X208">
        <v>3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1317</v>
      </c>
    </row>
    <row r="209" spans="2:36">
      <c r="B209" t="s">
        <v>241</v>
      </c>
      <c r="C209">
        <v>2060960</v>
      </c>
      <c r="D209">
        <v>2135150</v>
      </c>
      <c r="E209">
        <v>2233920</v>
      </c>
      <c r="F209">
        <v>2040880</v>
      </c>
      <c r="G209">
        <v>2333240</v>
      </c>
      <c r="H209">
        <v>80</v>
      </c>
      <c r="I209">
        <v>168</v>
      </c>
      <c r="J209">
        <v>203</v>
      </c>
      <c r="K209">
        <v>271</v>
      </c>
      <c r="L209">
        <v>685</v>
      </c>
      <c r="M209">
        <v>765</v>
      </c>
      <c r="N209">
        <v>811</v>
      </c>
      <c r="O209">
        <v>669</v>
      </c>
      <c r="P209">
        <v>553</v>
      </c>
      <c r="Q209">
        <v>472</v>
      </c>
      <c r="R209">
        <v>397</v>
      </c>
      <c r="S209">
        <v>361</v>
      </c>
      <c r="T209">
        <v>536</v>
      </c>
      <c r="U209">
        <v>450</v>
      </c>
      <c r="V209">
        <v>405</v>
      </c>
      <c r="W209">
        <v>378</v>
      </c>
      <c r="X209">
        <v>303</v>
      </c>
      <c r="Y209">
        <v>242</v>
      </c>
      <c r="Z209">
        <v>191</v>
      </c>
      <c r="AA209">
        <v>183</v>
      </c>
      <c r="AB209">
        <v>155</v>
      </c>
      <c r="AC209">
        <v>108</v>
      </c>
      <c r="AD209">
        <v>101</v>
      </c>
      <c r="AE209">
        <v>68</v>
      </c>
      <c r="AF209">
        <v>52</v>
      </c>
      <c r="AG209">
        <v>56</v>
      </c>
      <c r="AH209">
        <v>46</v>
      </c>
      <c r="AI209">
        <v>86</v>
      </c>
      <c r="AJ209">
        <v>8715</v>
      </c>
    </row>
    <row r="210" spans="2:36">
      <c r="B210" t="s">
        <v>242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73</v>
      </c>
      <c r="I210">
        <v>572</v>
      </c>
      <c r="J210">
        <v>767</v>
      </c>
      <c r="K210">
        <v>760</v>
      </c>
      <c r="L210">
        <v>1331</v>
      </c>
      <c r="M210">
        <v>1160</v>
      </c>
      <c r="N210">
        <v>890</v>
      </c>
      <c r="O210">
        <v>675</v>
      </c>
      <c r="P210">
        <v>507</v>
      </c>
      <c r="Q210">
        <v>390</v>
      </c>
      <c r="R210">
        <v>267</v>
      </c>
      <c r="S210">
        <v>224</v>
      </c>
      <c r="T210">
        <v>253</v>
      </c>
      <c r="U210">
        <v>151</v>
      </c>
      <c r="V210">
        <v>72</v>
      </c>
      <c r="W210">
        <v>27</v>
      </c>
      <c r="X210">
        <v>11</v>
      </c>
      <c r="Y210">
        <v>3</v>
      </c>
      <c r="Z210">
        <v>3</v>
      </c>
      <c r="AA210">
        <v>1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8064</v>
      </c>
    </row>
    <row r="211" spans="2:36">
      <c r="B211" t="s">
        <v>243</v>
      </c>
      <c r="C211">
        <v>617510</v>
      </c>
      <c r="D211">
        <v>572670</v>
      </c>
      <c r="E211">
        <v>560540</v>
      </c>
      <c r="F211">
        <v>455990</v>
      </c>
      <c r="G211">
        <v>357710</v>
      </c>
      <c r="H211">
        <v>76</v>
      </c>
      <c r="I211">
        <v>414</v>
      </c>
      <c r="J211">
        <v>542</v>
      </c>
      <c r="K211">
        <v>535</v>
      </c>
      <c r="L211">
        <v>881</v>
      </c>
      <c r="M211">
        <v>546</v>
      </c>
      <c r="N211">
        <v>350</v>
      </c>
      <c r="O211">
        <v>211</v>
      </c>
      <c r="P211">
        <v>111</v>
      </c>
      <c r="Q211">
        <v>63</v>
      </c>
      <c r="R211">
        <v>31</v>
      </c>
      <c r="S211">
        <v>23</v>
      </c>
      <c r="T211">
        <v>10</v>
      </c>
      <c r="U211">
        <v>5</v>
      </c>
      <c r="V211">
        <v>2</v>
      </c>
      <c r="W211">
        <v>1</v>
      </c>
      <c r="X211">
        <v>1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3726</v>
      </c>
    </row>
    <row r="212" spans="2:36">
      <c r="B212" t="s">
        <v>244</v>
      </c>
      <c r="C212">
        <v>744640</v>
      </c>
      <c r="D212">
        <v>906140</v>
      </c>
      <c r="E212">
        <v>991890</v>
      </c>
      <c r="F212">
        <v>645760</v>
      </c>
      <c r="G212">
        <v>817310</v>
      </c>
      <c r="H212">
        <v>41</v>
      </c>
      <c r="I212">
        <v>201</v>
      </c>
      <c r="J212">
        <v>292</v>
      </c>
      <c r="K212">
        <v>396</v>
      </c>
      <c r="L212">
        <v>976</v>
      </c>
      <c r="M212">
        <v>1059</v>
      </c>
      <c r="N212">
        <v>996</v>
      </c>
      <c r="O212">
        <v>952</v>
      </c>
      <c r="P212">
        <v>814</v>
      </c>
      <c r="Q212">
        <v>603</v>
      </c>
      <c r="R212">
        <v>502</v>
      </c>
      <c r="S212">
        <v>387</v>
      </c>
      <c r="T212">
        <v>469</v>
      </c>
      <c r="U212">
        <v>215</v>
      </c>
      <c r="V212">
        <v>132</v>
      </c>
      <c r="W212">
        <v>76</v>
      </c>
      <c r="X212">
        <v>37</v>
      </c>
      <c r="Y212">
        <v>24</v>
      </c>
      <c r="Z212">
        <v>18</v>
      </c>
      <c r="AA212">
        <v>10</v>
      </c>
      <c r="AB212">
        <v>5</v>
      </c>
      <c r="AC212">
        <v>4</v>
      </c>
      <c r="AD212">
        <v>3</v>
      </c>
      <c r="AE212">
        <v>1</v>
      </c>
      <c r="AF212">
        <v>2</v>
      </c>
      <c r="AG212">
        <v>1</v>
      </c>
      <c r="AH212">
        <v>0</v>
      </c>
      <c r="AI212">
        <v>0</v>
      </c>
      <c r="AJ212">
        <v>8175</v>
      </c>
    </row>
    <row r="213" spans="2:36">
      <c r="B213" t="s">
        <v>245</v>
      </c>
      <c r="C213">
        <v>2683670</v>
      </c>
      <c r="D213">
        <v>1636790</v>
      </c>
      <c r="E213">
        <v>2918430</v>
      </c>
      <c r="F213">
        <v>133300</v>
      </c>
      <c r="G213">
        <v>2589940</v>
      </c>
      <c r="H213">
        <v>80</v>
      </c>
      <c r="I213">
        <v>293</v>
      </c>
      <c r="J213">
        <v>379</v>
      </c>
      <c r="K213">
        <v>531</v>
      </c>
      <c r="L213">
        <v>1357</v>
      </c>
      <c r="M213">
        <v>1501</v>
      </c>
      <c r="N213">
        <v>1677</v>
      </c>
      <c r="O213">
        <v>1592</v>
      </c>
      <c r="P213">
        <v>1459</v>
      </c>
      <c r="Q213">
        <v>1264</v>
      </c>
      <c r="R213">
        <v>1025</v>
      </c>
      <c r="S213">
        <v>906</v>
      </c>
      <c r="T213">
        <v>1412</v>
      </c>
      <c r="U213">
        <v>1168</v>
      </c>
      <c r="V213">
        <v>1053</v>
      </c>
      <c r="W213">
        <v>934</v>
      </c>
      <c r="X213">
        <v>881</v>
      </c>
      <c r="Y213">
        <v>720</v>
      </c>
      <c r="Z213">
        <v>650</v>
      </c>
      <c r="AA213">
        <v>523</v>
      </c>
      <c r="AB213">
        <v>481</v>
      </c>
      <c r="AC213">
        <v>351</v>
      </c>
      <c r="AD213">
        <v>315</v>
      </c>
      <c r="AE213">
        <v>251</v>
      </c>
      <c r="AF213">
        <v>198</v>
      </c>
      <c r="AG213">
        <v>156</v>
      </c>
      <c r="AH213">
        <v>124</v>
      </c>
      <c r="AI213">
        <v>212</v>
      </c>
      <c r="AJ213">
        <v>21413</v>
      </c>
    </row>
    <row r="214" spans="2:36">
      <c r="B214" t="s">
        <v>246</v>
      </c>
      <c r="C214">
        <v>675770</v>
      </c>
      <c r="D214">
        <v>0</v>
      </c>
      <c r="E214">
        <v>0</v>
      </c>
      <c r="F214">
        <v>480870</v>
      </c>
      <c r="G214">
        <v>0</v>
      </c>
      <c r="H214">
        <v>80</v>
      </c>
      <c r="I214">
        <v>79</v>
      </c>
      <c r="J214">
        <v>122</v>
      </c>
      <c r="K214">
        <v>178</v>
      </c>
      <c r="L214">
        <v>321</v>
      </c>
      <c r="M214">
        <v>325</v>
      </c>
      <c r="N214">
        <v>360</v>
      </c>
      <c r="O214">
        <v>337</v>
      </c>
      <c r="P214">
        <v>319</v>
      </c>
      <c r="Q214">
        <v>277</v>
      </c>
      <c r="R214">
        <v>219</v>
      </c>
      <c r="S214">
        <v>197</v>
      </c>
      <c r="T214">
        <v>364</v>
      </c>
      <c r="U214">
        <v>273</v>
      </c>
      <c r="V214">
        <v>225</v>
      </c>
      <c r="W214">
        <v>181</v>
      </c>
      <c r="X214">
        <v>160</v>
      </c>
      <c r="Y214">
        <v>125</v>
      </c>
      <c r="Z214">
        <v>100</v>
      </c>
      <c r="AA214">
        <v>84</v>
      </c>
      <c r="AB214">
        <v>78</v>
      </c>
      <c r="AC214">
        <v>62</v>
      </c>
      <c r="AD214">
        <v>35</v>
      </c>
      <c r="AE214">
        <v>33</v>
      </c>
      <c r="AF214">
        <v>31</v>
      </c>
      <c r="AG214">
        <v>23</v>
      </c>
      <c r="AH214">
        <v>18</v>
      </c>
      <c r="AI214">
        <v>30</v>
      </c>
      <c r="AJ214">
        <v>4556</v>
      </c>
    </row>
    <row r="215" spans="2:36">
      <c r="B215" t="s">
        <v>247</v>
      </c>
      <c r="C215">
        <v>3801650</v>
      </c>
      <c r="D215">
        <v>3744570</v>
      </c>
      <c r="E215">
        <v>3802850</v>
      </c>
      <c r="F215">
        <v>3297850</v>
      </c>
      <c r="G215">
        <v>4236690</v>
      </c>
      <c r="H215">
        <v>80</v>
      </c>
      <c r="I215">
        <v>94</v>
      </c>
      <c r="J215">
        <v>162</v>
      </c>
      <c r="K215">
        <v>180</v>
      </c>
      <c r="L215">
        <v>498</v>
      </c>
      <c r="M215">
        <v>629</v>
      </c>
      <c r="N215">
        <v>613</v>
      </c>
      <c r="O215">
        <v>662</v>
      </c>
      <c r="P215">
        <v>695</v>
      </c>
      <c r="Q215">
        <v>670</v>
      </c>
      <c r="R215">
        <v>695</v>
      </c>
      <c r="S215">
        <v>687</v>
      </c>
      <c r="T215">
        <v>1211</v>
      </c>
      <c r="U215">
        <v>1134</v>
      </c>
      <c r="V215">
        <v>1077</v>
      </c>
      <c r="W215">
        <v>893</v>
      </c>
      <c r="X215">
        <v>825</v>
      </c>
      <c r="Y215">
        <v>650</v>
      </c>
      <c r="Z215">
        <v>556</v>
      </c>
      <c r="AA215">
        <v>535</v>
      </c>
      <c r="AB215">
        <v>421</v>
      </c>
      <c r="AC215">
        <v>376</v>
      </c>
      <c r="AD215">
        <v>352</v>
      </c>
      <c r="AE215">
        <v>300</v>
      </c>
      <c r="AF215">
        <v>245</v>
      </c>
      <c r="AG215">
        <v>280</v>
      </c>
      <c r="AH215">
        <v>220</v>
      </c>
      <c r="AI215">
        <v>1517</v>
      </c>
      <c r="AJ215">
        <v>16177</v>
      </c>
    </row>
    <row r="216" spans="2:36">
      <c r="B216" t="s">
        <v>248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76</v>
      </c>
      <c r="I216">
        <v>320</v>
      </c>
      <c r="J216">
        <v>350</v>
      </c>
      <c r="K216">
        <v>367</v>
      </c>
      <c r="L216">
        <v>679</v>
      </c>
      <c r="M216">
        <v>518</v>
      </c>
      <c r="N216">
        <v>378</v>
      </c>
      <c r="O216">
        <v>280</v>
      </c>
      <c r="P216">
        <v>159</v>
      </c>
      <c r="Q216">
        <v>112</v>
      </c>
      <c r="R216">
        <v>87</v>
      </c>
      <c r="S216">
        <v>62</v>
      </c>
      <c r="T216">
        <v>50</v>
      </c>
      <c r="U216">
        <v>29</v>
      </c>
      <c r="V216">
        <v>11</v>
      </c>
      <c r="W216">
        <v>3</v>
      </c>
      <c r="X216">
        <v>2</v>
      </c>
      <c r="Y216">
        <v>2</v>
      </c>
      <c r="Z216">
        <v>1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3410</v>
      </c>
    </row>
    <row r="217" spans="2:36">
      <c r="B217" t="s">
        <v>249</v>
      </c>
      <c r="C217">
        <v>1133530</v>
      </c>
      <c r="D217">
        <v>1657550</v>
      </c>
      <c r="E217">
        <v>1469430</v>
      </c>
      <c r="F217">
        <v>930040</v>
      </c>
      <c r="G217">
        <v>1412750</v>
      </c>
      <c r="H217">
        <v>77</v>
      </c>
      <c r="I217">
        <v>109</v>
      </c>
      <c r="J217">
        <v>285</v>
      </c>
      <c r="K217">
        <v>471</v>
      </c>
      <c r="L217">
        <v>1436</v>
      </c>
      <c r="M217">
        <v>1721</v>
      </c>
      <c r="N217">
        <v>1821</v>
      </c>
      <c r="O217">
        <v>1802</v>
      </c>
      <c r="P217">
        <v>1597</v>
      </c>
      <c r="Q217">
        <v>1366</v>
      </c>
      <c r="R217">
        <v>1137</v>
      </c>
      <c r="S217">
        <v>924</v>
      </c>
      <c r="T217">
        <v>1213</v>
      </c>
      <c r="U217">
        <v>664</v>
      </c>
      <c r="V217">
        <v>376</v>
      </c>
      <c r="W217">
        <v>201</v>
      </c>
      <c r="X217">
        <v>104</v>
      </c>
      <c r="Y217">
        <v>48</v>
      </c>
      <c r="Z217">
        <v>38</v>
      </c>
      <c r="AA217">
        <v>14</v>
      </c>
      <c r="AB217">
        <v>12</v>
      </c>
      <c r="AC217">
        <v>11</v>
      </c>
      <c r="AD217">
        <v>7</v>
      </c>
      <c r="AE217">
        <v>8</v>
      </c>
      <c r="AF217">
        <v>1</v>
      </c>
      <c r="AG217">
        <v>0</v>
      </c>
      <c r="AH217">
        <v>0</v>
      </c>
      <c r="AI217">
        <v>2</v>
      </c>
      <c r="AJ217">
        <v>15368</v>
      </c>
    </row>
    <row r="218" spans="2:36">
      <c r="B218" t="s">
        <v>250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48</v>
      </c>
      <c r="I218">
        <v>250</v>
      </c>
      <c r="J218">
        <v>252</v>
      </c>
      <c r="K218">
        <v>257</v>
      </c>
      <c r="L218">
        <v>642</v>
      </c>
      <c r="M218">
        <v>684</v>
      </c>
      <c r="N218">
        <v>626</v>
      </c>
      <c r="O218">
        <v>696</v>
      </c>
      <c r="P218">
        <v>748</v>
      </c>
      <c r="Q218">
        <v>664</v>
      </c>
      <c r="R218">
        <v>667</v>
      </c>
      <c r="S218">
        <v>665</v>
      </c>
      <c r="T218">
        <v>1058</v>
      </c>
      <c r="U218">
        <v>798</v>
      </c>
      <c r="V218">
        <v>547</v>
      </c>
      <c r="W218">
        <v>357</v>
      </c>
      <c r="X218">
        <v>264</v>
      </c>
      <c r="Y218">
        <v>177</v>
      </c>
      <c r="Z218">
        <v>139</v>
      </c>
      <c r="AA218">
        <v>96</v>
      </c>
      <c r="AB218">
        <v>65</v>
      </c>
      <c r="AC218">
        <v>52</v>
      </c>
      <c r="AD218">
        <v>50</v>
      </c>
      <c r="AE218">
        <v>42</v>
      </c>
      <c r="AF218">
        <v>41</v>
      </c>
      <c r="AG218">
        <v>18</v>
      </c>
      <c r="AH218">
        <v>16</v>
      </c>
      <c r="AI218">
        <v>104</v>
      </c>
      <c r="AJ218">
        <v>9975</v>
      </c>
    </row>
    <row r="219" spans="2:36">
      <c r="B219" t="s">
        <v>251</v>
      </c>
      <c r="C219">
        <v>0</v>
      </c>
      <c r="D219">
        <v>501720</v>
      </c>
      <c r="E219">
        <v>0</v>
      </c>
      <c r="F219">
        <v>0</v>
      </c>
      <c r="G219">
        <v>0</v>
      </c>
      <c r="H219">
        <v>79</v>
      </c>
      <c r="I219">
        <v>250</v>
      </c>
      <c r="J219">
        <v>454</v>
      </c>
      <c r="K219">
        <v>561</v>
      </c>
      <c r="L219">
        <v>1015</v>
      </c>
      <c r="M219">
        <v>626</v>
      </c>
      <c r="N219">
        <v>354</v>
      </c>
      <c r="O219">
        <v>192</v>
      </c>
      <c r="P219">
        <v>120</v>
      </c>
      <c r="Q219">
        <v>49</v>
      </c>
      <c r="R219">
        <v>29</v>
      </c>
      <c r="S219">
        <v>19</v>
      </c>
      <c r="T219">
        <v>14</v>
      </c>
      <c r="U219">
        <v>3</v>
      </c>
      <c r="V219">
        <v>2</v>
      </c>
      <c r="W219">
        <v>3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3691</v>
      </c>
    </row>
    <row r="220" spans="2:36">
      <c r="B220" t="s">
        <v>252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27</v>
      </c>
      <c r="I220">
        <v>46</v>
      </c>
      <c r="J220">
        <v>61</v>
      </c>
      <c r="K220">
        <v>78</v>
      </c>
      <c r="L220">
        <v>196</v>
      </c>
      <c r="M220">
        <v>256</v>
      </c>
      <c r="N220">
        <v>311</v>
      </c>
      <c r="O220">
        <v>336</v>
      </c>
      <c r="P220">
        <v>378</v>
      </c>
      <c r="Q220">
        <v>398</v>
      </c>
      <c r="R220">
        <v>395</v>
      </c>
      <c r="S220">
        <v>290</v>
      </c>
      <c r="T220">
        <v>459</v>
      </c>
      <c r="U220">
        <v>334</v>
      </c>
      <c r="V220">
        <v>203</v>
      </c>
      <c r="W220">
        <v>137</v>
      </c>
      <c r="X220">
        <v>97</v>
      </c>
      <c r="Y220">
        <v>61</v>
      </c>
      <c r="Z220">
        <v>51</v>
      </c>
      <c r="AA220">
        <v>26</v>
      </c>
      <c r="AB220">
        <v>27</v>
      </c>
      <c r="AC220">
        <v>17</v>
      </c>
      <c r="AD220">
        <v>16</v>
      </c>
      <c r="AE220">
        <v>10</v>
      </c>
      <c r="AF220">
        <v>10</v>
      </c>
      <c r="AG220">
        <v>10</v>
      </c>
      <c r="AH220">
        <v>5</v>
      </c>
      <c r="AI220">
        <v>28</v>
      </c>
      <c r="AJ220">
        <v>4236</v>
      </c>
    </row>
    <row r="221" spans="2:36">
      <c r="B221" t="s">
        <v>253</v>
      </c>
      <c r="C221">
        <v>1133050</v>
      </c>
      <c r="D221">
        <v>1017340</v>
      </c>
      <c r="E221">
        <v>1037340</v>
      </c>
      <c r="F221">
        <v>890500</v>
      </c>
      <c r="G221">
        <v>681570</v>
      </c>
      <c r="H221">
        <v>60</v>
      </c>
      <c r="I221">
        <v>475</v>
      </c>
      <c r="J221">
        <v>810</v>
      </c>
      <c r="K221">
        <v>945</v>
      </c>
      <c r="L221">
        <v>1825</v>
      </c>
      <c r="M221">
        <v>1468</v>
      </c>
      <c r="N221">
        <v>1190</v>
      </c>
      <c r="O221">
        <v>872</v>
      </c>
      <c r="P221">
        <v>648</v>
      </c>
      <c r="Q221">
        <v>484</v>
      </c>
      <c r="R221">
        <v>337</v>
      </c>
      <c r="S221">
        <v>254</v>
      </c>
      <c r="T221">
        <v>309</v>
      </c>
      <c r="U221">
        <v>133</v>
      </c>
      <c r="V221">
        <v>74</v>
      </c>
      <c r="W221">
        <v>50</v>
      </c>
      <c r="X221">
        <v>17</v>
      </c>
      <c r="Y221">
        <v>16</v>
      </c>
      <c r="Z221">
        <v>4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9911</v>
      </c>
    </row>
    <row r="222" spans="2:36">
      <c r="B222" t="s">
        <v>254</v>
      </c>
      <c r="C222">
        <v>3056920</v>
      </c>
      <c r="D222">
        <v>3495900</v>
      </c>
      <c r="E222">
        <v>4138640</v>
      </c>
      <c r="F222">
        <v>0</v>
      </c>
      <c r="G222">
        <v>0</v>
      </c>
      <c r="H222">
        <v>80</v>
      </c>
      <c r="I222">
        <v>7</v>
      </c>
      <c r="J222">
        <v>2</v>
      </c>
      <c r="K222">
        <v>1</v>
      </c>
      <c r="L222">
        <v>4</v>
      </c>
      <c r="M222">
        <v>8</v>
      </c>
      <c r="N222">
        <v>16</v>
      </c>
      <c r="O222">
        <v>24</v>
      </c>
      <c r="P222">
        <v>39</v>
      </c>
      <c r="Q222">
        <v>59</v>
      </c>
      <c r="R222">
        <v>53</v>
      </c>
      <c r="S222">
        <v>76</v>
      </c>
      <c r="T222">
        <v>160</v>
      </c>
      <c r="U222">
        <v>203</v>
      </c>
      <c r="V222">
        <v>162</v>
      </c>
      <c r="W222">
        <v>124</v>
      </c>
      <c r="X222">
        <v>102</v>
      </c>
      <c r="Y222">
        <v>56</v>
      </c>
      <c r="Z222">
        <v>49</v>
      </c>
      <c r="AA222">
        <v>35</v>
      </c>
      <c r="AB222">
        <v>24</v>
      </c>
      <c r="AC222">
        <v>20</v>
      </c>
      <c r="AD222">
        <v>14</v>
      </c>
      <c r="AE222">
        <v>7</v>
      </c>
      <c r="AF222">
        <v>3</v>
      </c>
      <c r="AG222">
        <v>4</v>
      </c>
      <c r="AH222">
        <v>4</v>
      </c>
      <c r="AI222">
        <v>45</v>
      </c>
      <c r="AJ222">
        <v>1301</v>
      </c>
    </row>
    <row r="223" spans="2:36">
      <c r="B223" t="s">
        <v>255</v>
      </c>
      <c r="C223">
        <v>2275970</v>
      </c>
      <c r="D223">
        <v>1563690</v>
      </c>
      <c r="E223">
        <v>2009880</v>
      </c>
      <c r="F223">
        <v>1382990</v>
      </c>
      <c r="G223">
        <v>3136830</v>
      </c>
      <c r="H223">
        <v>80</v>
      </c>
      <c r="I223">
        <v>68</v>
      </c>
      <c r="J223">
        <v>100</v>
      </c>
      <c r="K223">
        <v>129</v>
      </c>
      <c r="L223">
        <v>283</v>
      </c>
      <c r="M223">
        <v>327</v>
      </c>
      <c r="N223">
        <v>307</v>
      </c>
      <c r="O223">
        <v>349</v>
      </c>
      <c r="P223">
        <v>335</v>
      </c>
      <c r="Q223">
        <v>311</v>
      </c>
      <c r="R223">
        <v>281</v>
      </c>
      <c r="S223">
        <v>241</v>
      </c>
      <c r="T223">
        <v>380</v>
      </c>
      <c r="U223">
        <v>275</v>
      </c>
      <c r="V223">
        <v>216</v>
      </c>
      <c r="W223">
        <v>152</v>
      </c>
      <c r="X223">
        <v>148</v>
      </c>
      <c r="Y223">
        <v>104</v>
      </c>
      <c r="Z223">
        <v>133</v>
      </c>
      <c r="AA223">
        <v>109</v>
      </c>
      <c r="AB223">
        <v>113</v>
      </c>
      <c r="AC223">
        <v>107</v>
      </c>
      <c r="AD223">
        <v>83</v>
      </c>
      <c r="AE223">
        <v>112</v>
      </c>
      <c r="AF223">
        <v>95</v>
      </c>
      <c r="AG223">
        <v>64</v>
      </c>
      <c r="AH223">
        <v>67</v>
      </c>
      <c r="AI223">
        <v>217</v>
      </c>
      <c r="AJ223">
        <v>5106</v>
      </c>
    </row>
    <row r="224" spans="2:36">
      <c r="B224" t="s">
        <v>256</v>
      </c>
      <c r="C224">
        <v>1056970</v>
      </c>
      <c r="D224">
        <v>1146070</v>
      </c>
      <c r="E224">
        <v>0</v>
      </c>
      <c r="F224">
        <v>800340</v>
      </c>
      <c r="G224">
        <v>1506950</v>
      </c>
      <c r="H224">
        <v>80</v>
      </c>
      <c r="I224">
        <v>985</v>
      </c>
      <c r="J224">
        <v>1128</v>
      </c>
      <c r="K224">
        <v>1124</v>
      </c>
      <c r="L224">
        <v>1927</v>
      </c>
      <c r="M224">
        <v>1458</v>
      </c>
      <c r="N224">
        <v>989</v>
      </c>
      <c r="O224">
        <v>788</v>
      </c>
      <c r="P224">
        <v>571</v>
      </c>
      <c r="Q224">
        <v>392</v>
      </c>
      <c r="R224">
        <v>311</v>
      </c>
      <c r="S224">
        <v>233</v>
      </c>
      <c r="T224">
        <v>366</v>
      </c>
      <c r="U224">
        <v>247</v>
      </c>
      <c r="V224">
        <v>151</v>
      </c>
      <c r="W224">
        <v>101</v>
      </c>
      <c r="X224">
        <v>72</v>
      </c>
      <c r="Y224">
        <v>40</v>
      </c>
      <c r="Z224">
        <v>31</v>
      </c>
      <c r="AA224">
        <v>20</v>
      </c>
      <c r="AB224">
        <v>6</v>
      </c>
      <c r="AC224">
        <v>6</v>
      </c>
      <c r="AD224">
        <v>2</v>
      </c>
      <c r="AE224">
        <v>4</v>
      </c>
      <c r="AF224">
        <v>0</v>
      </c>
      <c r="AG224">
        <v>0</v>
      </c>
      <c r="AH224">
        <v>0</v>
      </c>
      <c r="AI224">
        <v>0</v>
      </c>
      <c r="AJ224">
        <v>10952</v>
      </c>
    </row>
    <row r="225" spans="2:36">
      <c r="B225" t="s">
        <v>257</v>
      </c>
      <c r="C225">
        <v>6248620</v>
      </c>
      <c r="D225">
        <v>4775780</v>
      </c>
      <c r="E225">
        <v>5104960</v>
      </c>
      <c r="F225">
        <v>4582140</v>
      </c>
      <c r="G225">
        <v>4728520</v>
      </c>
      <c r="H225">
        <v>80</v>
      </c>
      <c r="I225">
        <v>352</v>
      </c>
      <c r="J225">
        <v>284</v>
      </c>
      <c r="K225">
        <v>545</v>
      </c>
      <c r="L225">
        <v>933</v>
      </c>
      <c r="M225">
        <v>1239</v>
      </c>
      <c r="N225">
        <v>1157</v>
      </c>
      <c r="O225">
        <v>1127</v>
      </c>
      <c r="P225">
        <v>1084</v>
      </c>
      <c r="Q225">
        <v>942</v>
      </c>
      <c r="R225">
        <v>783</v>
      </c>
      <c r="S225">
        <v>703</v>
      </c>
      <c r="T225">
        <v>989</v>
      </c>
      <c r="U225">
        <v>855</v>
      </c>
      <c r="V225">
        <v>715</v>
      </c>
      <c r="W225">
        <v>793</v>
      </c>
      <c r="X225">
        <v>677</v>
      </c>
      <c r="Y225">
        <v>810</v>
      </c>
      <c r="Z225">
        <v>735</v>
      </c>
      <c r="AA225">
        <v>1156</v>
      </c>
      <c r="AB225">
        <v>1009</v>
      </c>
      <c r="AC225">
        <v>907</v>
      </c>
      <c r="AD225">
        <v>874</v>
      </c>
      <c r="AE225">
        <v>1055</v>
      </c>
      <c r="AF225">
        <v>789</v>
      </c>
      <c r="AG225">
        <v>721</v>
      </c>
      <c r="AH225">
        <v>1180</v>
      </c>
      <c r="AI225">
        <v>7814</v>
      </c>
      <c r="AJ225">
        <v>30228</v>
      </c>
    </row>
    <row r="226" spans="2:36">
      <c r="B226" t="s">
        <v>258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54</v>
      </c>
      <c r="I226">
        <v>230</v>
      </c>
      <c r="J226">
        <v>365</v>
      </c>
      <c r="K226">
        <v>341</v>
      </c>
      <c r="L226">
        <v>478</v>
      </c>
      <c r="M226">
        <v>235</v>
      </c>
      <c r="N226">
        <v>99</v>
      </c>
      <c r="O226">
        <v>46</v>
      </c>
      <c r="P226">
        <v>23</v>
      </c>
      <c r="Q226">
        <v>12</v>
      </c>
      <c r="R226">
        <v>5</v>
      </c>
      <c r="S226">
        <v>2</v>
      </c>
      <c r="T226">
        <v>1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1837</v>
      </c>
    </row>
    <row r="227" spans="2:36">
      <c r="B227" t="s">
        <v>259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57</v>
      </c>
      <c r="I227">
        <v>7</v>
      </c>
      <c r="J227">
        <v>3</v>
      </c>
      <c r="K227">
        <v>6</v>
      </c>
      <c r="L227">
        <v>9</v>
      </c>
      <c r="M227">
        <v>19</v>
      </c>
      <c r="N227">
        <v>42</v>
      </c>
      <c r="O227">
        <v>69</v>
      </c>
      <c r="P227">
        <v>145</v>
      </c>
      <c r="Q227">
        <v>236</v>
      </c>
      <c r="R227">
        <v>320</v>
      </c>
      <c r="S227">
        <v>480</v>
      </c>
      <c r="T227">
        <v>1235</v>
      </c>
      <c r="U227">
        <v>1350</v>
      </c>
      <c r="V227">
        <v>1225</v>
      </c>
      <c r="W227">
        <v>993</v>
      </c>
      <c r="X227">
        <v>720</v>
      </c>
      <c r="Y227">
        <v>562</v>
      </c>
      <c r="Z227">
        <v>375</v>
      </c>
      <c r="AA227">
        <v>323</v>
      </c>
      <c r="AB227">
        <v>227</v>
      </c>
      <c r="AC227">
        <v>183</v>
      </c>
      <c r="AD227">
        <v>115</v>
      </c>
      <c r="AE227">
        <v>88</v>
      </c>
      <c r="AF227">
        <v>69</v>
      </c>
      <c r="AG227">
        <v>41</v>
      </c>
      <c r="AH227">
        <v>40</v>
      </c>
      <c r="AI227">
        <v>389</v>
      </c>
      <c r="AJ227">
        <v>9271</v>
      </c>
    </row>
    <row r="228" spans="2:36">
      <c r="B228" t="s">
        <v>260</v>
      </c>
      <c r="C228">
        <v>3651130</v>
      </c>
      <c r="D228">
        <v>3345960</v>
      </c>
      <c r="E228">
        <v>3326390</v>
      </c>
      <c r="F228">
        <v>2699670</v>
      </c>
      <c r="G228">
        <v>2944870</v>
      </c>
      <c r="H228">
        <v>75</v>
      </c>
      <c r="I228">
        <v>9</v>
      </c>
      <c r="J228">
        <v>21</v>
      </c>
      <c r="K228">
        <v>57</v>
      </c>
      <c r="L228">
        <v>218</v>
      </c>
      <c r="M228">
        <v>403</v>
      </c>
      <c r="N228">
        <v>604</v>
      </c>
      <c r="O228">
        <v>817</v>
      </c>
      <c r="P228">
        <v>957</v>
      </c>
      <c r="Q228">
        <v>1133</v>
      </c>
      <c r="R228">
        <v>1107</v>
      </c>
      <c r="S228">
        <v>1108</v>
      </c>
      <c r="T228">
        <v>1831</v>
      </c>
      <c r="U228">
        <v>1361</v>
      </c>
      <c r="V228">
        <v>811</v>
      </c>
      <c r="W228">
        <v>489</v>
      </c>
      <c r="X228">
        <v>284</v>
      </c>
      <c r="Y228">
        <v>207</v>
      </c>
      <c r="Z228">
        <v>149</v>
      </c>
      <c r="AA228">
        <v>143</v>
      </c>
      <c r="AB228">
        <v>118</v>
      </c>
      <c r="AC228">
        <v>92</v>
      </c>
      <c r="AD228">
        <v>102</v>
      </c>
      <c r="AE228">
        <v>73</v>
      </c>
      <c r="AF228">
        <v>73</v>
      </c>
      <c r="AG228">
        <v>65</v>
      </c>
      <c r="AH228">
        <v>44</v>
      </c>
      <c r="AI228">
        <v>280</v>
      </c>
      <c r="AJ228">
        <v>12556</v>
      </c>
    </row>
    <row r="229" spans="2:36">
      <c r="B229" t="s">
        <v>261</v>
      </c>
      <c r="C229">
        <v>3278140</v>
      </c>
      <c r="D229">
        <v>2400830</v>
      </c>
      <c r="E229">
        <v>3330170</v>
      </c>
      <c r="F229">
        <v>1607380</v>
      </c>
      <c r="G229">
        <v>1614300</v>
      </c>
      <c r="H229">
        <v>80</v>
      </c>
      <c r="I229">
        <v>870</v>
      </c>
      <c r="J229">
        <v>1447</v>
      </c>
      <c r="K229">
        <v>1722</v>
      </c>
      <c r="L229">
        <v>3567</v>
      </c>
      <c r="M229">
        <v>3253</v>
      </c>
      <c r="N229">
        <v>2654</v>
      </c>
      <c r="O229">
        <v>2069</v>
      </c>
      <c r="P229">
        <v>1534</v>
      </c>
      <c r="Q229">
        <v>1136</v>
      </c>
      <c r="R229">
        <v>799</v>
      </c>
      <c r="S229">
        <v>537</v>
      </c>
      <c r="T229">
        <v>862</v>
      </c>
      <c r="U229">
        <v>663</v>
      </c>
      <c r="V229">
        <v>441</v>
      </c>
      <c r="W229">
        <v>374</v>
      </c>
      <c r="X229">
        <v>371</v>
      </c>
      <c r="Y229">
        <v>292</v>
      </c>
      <c r="Z229">
        <v>256</v>
      </c>
      <c r="AA229">
        <v>211</v>
      </c>
      <c r="AB229">
        <v>160</v>
      </c>
      <c r="AC229">
        <v>148</v>
      </c>
      <c r="AD229">
        <v>117</v>
      </c>
      <c r="AE229">
        <v>108</v>
      </c>
      <c r="AF229">
        <v>85</v>
      </c>
      <c r="AG229">
        <v>59</v>
      </c>
      <c r="AH229">
        <v>57</v>
      </c>
      <c r="AI229">
        <v>104</v>
      </c>
      <c r="AJ229">
        <v>23896</v>
      </c>
    </row>
    <row r="230" spans="2:36">
      <c r="B230" t="s">
        <v>262</v>
      </c>
      <c r="C230">
        <v>5833250</v>
      </c>
      <c r="D230">
        <v>4224870</v>
      </c>
      <c r="E230">
        <v>3721400</v>
      </c>
      <c r="F230">
        <v>4060080</v>
      </c>
      <c r="G230">
        <v>2779520</v>
      </c>
      <c r="H230">
        <v>80</v>
      </c>
      <c r="I230">
        <v>29</v>
      </c>
      <c r="J230">
        <v>46</v>
      </c>
      <c r="K230">
        <v>61</v>
      </c>
      <c r="L230">
        <v>256</v>
      </c>
      <c r="M230">
        <v>407</v>
      </c>
      <c r="N230">
        <v>589</v>
      </c>
      <c r="O230">
        <v>716</v>
      </c>
      <c r="P230">
        <v>775</v>
      </c>
      <c r="Q230">
        <v>829</v>
      </c>
      <c r="R230">
        <v>861</v>
      </c>
      <c r="S230">
        <v>822</v>
      </c>
      <c r="T230">
        <v>1556</v>
      </c>
      <c r="U230">
        <v>1336</v>
      </c>
      <c r="V230">
        <v>1021</v>
      </c>
      <c r="W230">
        <v>879</v>
      </c>
      <c r="X230">
        <v>744</v>
      </c>
      <c r="Y230">
        <v>636</v>
      </c>
      <c r="Z230">
        <v>469</v>
      </c>
      <c r="AA230">
        <v>389</v>
      </c>
      <c r="AB230">
        <v>392</v>
      </c>
      <c r="AC230">
        <v>334</v>
      </c>
      <c r="AD230">
        <v>296</v>
      </c>
      <c r="AE230">
        <v>253</v>
      </c>
      <c r="AF230">
        <v>247</v>
      </c>
      <c r="AG230">
        <v>200</v>
      </c>
      <c r="AH230">
        <v>154</v>
      </c>
      <c r="AI230">
        <v>1948</v>
      </c>
      <c r="AJ230">
        <v>16245</v>
      </c>
    </row>
    <row r="231" spans="2:36">
      <c r="B231" t="s">
        <v>263</v>
      </c>
      <c r="C231">
        <v>1103730</v>
      </c>
      <c r="D231">
        <v>855720</v>
      </c>
      <c r="E231">
        <v>1244500</v>
      </c>
      <c r="F231">
        <v>1015990</v>
      </c>
      <c r="G231">
        <v>1208380</v>
      </c>
      <c r="H231">
        <v>80</v>
      </c>
      <c r="I231">
        <v>1135</v>
      </c>
      <c r="J231">
        <v>1204</v>
      </c>
      <c r="K231">
        <v>966</v>
      </c>
      <c r="L231">
        <v>1267</v>
      </c>
      <c r="M231">
        <v>755</v>
      </c>
      <c r="N231">
        <v>542</v>
      </c>
      <c r="O231">
        <v>440</v>
      </c>
      <c r="P231">
        <v>324</v>
      </c>
      <c r="Q231">
        <v>245</v>
      </c>
      <c r="R231">
        <v>186</v>
      </c>
      <c r="S231">
        <v>129</v>
      </c>
      <c r="T231">
        <v>193</v>
      </c>
      <c r="U231">
        <v>94</v>
      </c>
      <c r="V231">
        <v>54</v>
      </c>
      <c r="W231">
        <v>44</v>
      </c>
      <c r="X231">
        <v>19</v>
      </c>
      <c r="Y231">
        <v>12</v>
      </c>
      <c r="Z231">
        <v>4</v>
      </c>
      <c r="AA231">
        <v>3</v>
      </c>
      <c r="AB231">
        <v>0</v>
      </c>
      <c r="AC231">
        <v>0</v>
      </c>
      <c r="AD231">
        <v>0</v>
      </c>
      <c r="AE231">
        <v>1</v>
      </c>
      <c r="AF231">
        <v>0</v>
      </c>
      <c r="AG231">
        <v>0</v>
      </c>
      <c r="AH231">
        <v>0</v>
      </c>
      <c r="AI231">
        <v>0</v>
      </c>
      <c r="AJ231">
        <v>7617</v>
      </c>
    </row>
    <row r="232" spans="2:36">
      <c r="B232" t="s">
        <v>264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80</v>
      </c>
      <c r="I232">
        <v>16</v>
      </c>
      <c r="J232">
        <v>27</v>
      </c>
      <c r="K232">
        <v>55</v>
      </c>
      <c r="L232">
        <v>193</v>
      </c>
      <c r="M232">
        <v>306</v>
      </c>
      <c r="N232">
        <v>385</v>
      </c>
      <c r="O232">
        <v>465</v>
      </c>
      <c r="P232">
        <v>528</v>
      </c>
      <c r="Q232">
        <v>571</v>
      </c>
      <c r="R232">
        <v>510</v>
      </c>
      <c r="S232">
        <v>516</v>
      </c>
      <c r="T232">
        <v>958</v>
      </c>
      <c r="U232">
        <v>736</v>
      </c>
      <c r="V232">
        <v>498</v>
      </c>
      <c r="W232">
        <v>412</v>
      </c>
      <c r="X232">
        <v>275</v>
      </c>
      <c r="Y232">
        <v>212</v>
      </c>
      <c r="Z232">
        <v>221</v>
      </c>
      <c r="AA232">
        <v>176</v>
      </c>
      <c r="AB232">
        <v>156</v>
      </c>
      <c r="AC232">
        <v>150</v>
      </c>
      <c r="AD232">
        <v>139</v>
      </c>
      <c r="AE232">
        <v>114</v>
      </c>
      <c r="AF232">
        <v>115</v>
      </c>
      <c r="AG232">
        <v>98</v>
      </c>
      <c r="AH232">
        <v>92</v>
      </c>
      <c r="AI232">
        <v>680</v>
      </c>
      <c r="AJ232">
        <v>8604</v>
      </c>
    </row>
    <row r="233" spans="2:36">
      <c r="B233" t="s">
        <v>265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51</v>
      </c>
      <c r="I233">
        <v>309</v>
      </c>
      <c r="J233">
        <v>259</v>
      </c>
      <c r="K233">
        <v>254</v>
      </c>
      <c r="L233">
        <v>399</v>
      </c>
      <c r="M233">
        <v>270</v>
      </c>
      <c r="N233">
        <v>284</v>
      </c>
      <c r="O233">
        <v>288</v>
      </c>
      <c r="P233">
        <v>307</v>
      </c>
      <c r="Q233">
        <v>303</v>
      </c>
      <c r="R233">
        <v>318</v>
      </c>
      <c r="S233">
        <v>263</v>
      </c>
      <c r="T233">
        <v>544</v>
      </c>
      <c r="U233">
        <v>272</v>
      </c>
      <c r="V233">
        <v>269</v>
      </c>
      <c r="W233">
        <v>287</v>
      </c>
      <c r="X233">
        <v>255</v>
      </c>
      <c r="Y233">
        <v>260</v>
      </c>
      <c r="Z233">
        <v>298</v>
      </c>
      <c r="AA233">
        <v>69</v>
      </c>
      <c r="AB233">
        <v>181</v>
      </c>
      <c r="AC233">
        <v>94</v>
      </c>
      <c r="AD233">
        <v>53</v>
      </c>
      <c r="AE233">
        <v>188</v>
      </c>
      <c r="AF233">
        <v>30</v>
      </c>
      <c r="AG233">
        <v>16</v>
      </c>
      <c r="AH233">
        <v>7</v>
      </c>
      <c r="AI233">
        <v>320</v>
      </c>
      <c r="AJ233">
        <v>6397</v>
      </c>
    </row>
    <row r="234" spans="2:36">
      <c r="B234" t="s">
        <v>266</v>
      </c>
      <c r="C234">
        <v>2359930</v>
      </c>
      <c r="D234">
        <v>2314430</v>
      </c>
      <c r="E234">
        <v>1981220</v>
      </c>
      <c r="F234">
        <v>1621520</v>
      </c>
      <c r="G234">
        <v>1976070</v>
      </c>
      <c r="H234">
        <v>80</v>
      </c>
      <c r="I234">
        <v>274</v>
      </c>
      <c r="J234">
        <v>418</v>
      </c>
      <c r="K234">
        <v>559</v>
      </c>
      <c r="L234">
        <v>1173</v>
      </c>
      <c r="M234">
        <v>1041</v>
      </c>
      <c r="N234">
        <v>858</v>
      </c>
      <c r="O234">
        <v>671</v>
      </c>
      <c r="P234">
        <v>516</v>
      </c>
      <c r="Q234">
        <v>431</v>
      </c>
      <c r="R234">
        <v>356</v>
      </c>
      <c r="S234">
        <v>377</v>
      </c>
      <c r="T234">
        <v>660</v>
      </c>
      <c r="U234">
        <v>621</v>
      </c>
      <c r="V234">
        <v>607</v>
      </c>
      <c r="W234">
        <v>542</v>
      </c>
      <c r="X234">
        <v>536</v>
      </c>
      <c r="Y234">
        <v>422</v>
      </c>
      <c r="Z234">
        <v>359</v>
      </c>
      <c r="AA234">
        <v>327</v>
      </c>
      <c r="AB234">
        <v>222</v>
      </c>
      <c r="AC234">
        <v>180</v>
      </c>
      <c r="AD234">
        <v>151</v>
      </c>
      <c r="AE234">
        <v>120</v>
      </c>
      <c r="AF234">
        <v>61</v>
      </c>
      <c r="AG234">
        <v>58</v>
      </c>
      <c r="AH234">
        <v>36</v>
      </c>
      <c r="AI234">
        <v>90</v>
      </c>
      <c r="AJ234">
        <v>11666</v>
      </c>
    </row>
    <row r="235" spans="2:36">
      <c r="B235" t="s">
        <v>267</v>
      </c>
      <c r="C235">
        <v>2628160</v>
      </c>
      <c r="D235">
        <v>2069100</v>
      </c>
      <c r="E235">
        <v>2320080</v>
      </c>
      <c r="F235">
        <v>1983970</v>
      </c>
      <c r="G235">
        <v>0</v>
      </c>
      <c r="H235">
        <v>80</v>
      </c>
      <c r="I235">
        <v>89</v>
      </c>
      <c r="J235">
        <v>137</v>
      </c>
      <c r="K235">
        <v>180</v>
      </c>
      <c r="L235">
        <v>377</v>
      </c>
      <c r="M235">
        <v>402</v>
      </c>
      <c r="N235">
        <v>438</v>
      </c>
      <c r="O235">
        <v>455</v>
      </c>
      <c r="P235">
        <v>412</v>
      </c>
      <c r="Q235">
        <v>393</v>
      </c>
      <c r="R235">
        <v>212</v>
      </c>
      <c r="S235">
        <v>89</v>
      </c>
      <c r="T235">
        <v>210</v>
      </c>
      <c r="U235">
        <v>149</v>
      </c>
      <c r="V235">
        <v>115</v>
      </c>
      <c r="W235">
        <v>130</v>
      </c>
      <c r="X235">
        <v>114</v>
      </c>
      <c r="Y235">
        <v>119</v>
      </c>
      <c r="Z235">
        <v>102</v>
      </c>
      <c r="AA235">
        <v>82</v>
      </c>
      <c r="AB235">
        <v>73</v>
      </c>
      <c r="AC235">
        <v>80</v>
      </c>
      <c r="AD235">
        <v>59</v>
      </c>
      <c r="AE235">
        <v>53</v>
      </c>
      <c r="AF235">
        <v>48</v>
      </c>
      <c r="AG235">
        <v>32</v>
      </c>
      <c r="AH235">
        <v>39</v>
      </c>
      <c r="AI235">
        <v>161</v>
      </c>
      <c r="AJ235">
        <v>4750</v>
      </c>
    </row>
    <row r="236" spans="2:36">
      <c r="B236" t="s">
        <v>268</v>
      </c>
      <c r="C236">
        <v>1138560</v>
      </c>
      <c r="D236">
        <v>1104230</v>
      </c>
      <c r="E236">
        <v>1047280</v>
      </c>
      <c r="F236">
        <v>1190820</v>
      </c>
      <c r="G236">
        <v>1435420</v>
      </c>
      <c r="H236">
        <v>80</v>
      </c>
      <c r="I236">
        <v>945</v>
      </c>
      <c r="J236">
        <v>1642</v>
      </c>
      <c r="K236">
        <v>2043</v>
      </c>
      <c r="L236">
        <v>4552</v>
      </c>
      <c r="M236">
        <v>4497</v>
      </c>
      <c r="N236">
        <v>3789</v>
      </c>
      <c r="O236">
        <v>2803</v>
      </c>
      <c r="P236">
        <v>1880</v>
      </c>
      <c r="Q236">
        <v>1256</v>
      </c>
      <c r="R236">
        <v>830</v>
      </c>
      <c r="S236">
        <v>568</v>
      </c>
      <c r="T236">
        <v>599</v>
      </c>
      <c r="U236">
        <v>314</v>
      </c>
      <c r="V236">
        <v>150</v>
      </c>
      <c r="W236">
        <v>91</v>
      </c>
      <c r="X236">
        <v>57</v>
      </c>
      <c r="Y236">
        <v>35</v>
      </c>
      <c r="Z236">
        <v>15</v>
      </c>
      <c r="AA236">
        <v>1</v>
      </c>
      <c r="AB236">
        <v>3</v>
      </c>
      <c r="AC236">
        <v>2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26072</v>
      </c>
    </row>
    <row r="237" spans="2:36">
      <c r="B237" t="s">
        <v>269</v>
      </c>
      <c r="C237">
        <v>1669300</v>
      </c>
      <c r="D237">
        <v>906430</v>
      </c>
      <c r="E237">
        <v>1340770</v>
      </c>
      <c r="F237">
        <v>793890</v>
      </c>
      <c r="G237">
        <v>974400</v>
      </c>
      <c r="H237">
        <v>66</v>
      </c>
      <c r="I237">
        <v>293</v>
      </c>
      <c r="J237">
        <v>390</v>
      </c>
      <c r="K237">
        <v>401</v>
      </c>
      <c r="L237">
        <v>790</v>
      </c>
      <c r="M237">
        <v>641</v>
      </c>
      <c r="N237">
        <v>548</v>
      </c>
      <c r="O237">
        <v>481</v>
      </c>
      <c r="P237">
        <v>394</v>
      </c>
      <c r="Q237">
        <v>327</v>
      </c>
      <c r="R237">
        <v>229</v>
      </c>
      <c r="S237">
        <v>183</v>
      </c>
      <c r="T237">
        <v>284</v>
      </c>
      <c r="U237">
        <v>207</v>
      </c>
      <c r="V237">
        <v>134</v>
      </c>
      <c r="W237">
        <v>68</v>
      </c>
      <c r="X237">
        <v>51</v>
      </c>
      <c r="Y237">
        <v>31</v>
      </c>
      <c r="Z237">
        <v>35</v>
      </c>
      <c r="AA237">
        <v>15</v>
      </c>
      <c r="AB237">
        <v>10</v>
      </c>
      <c r="AC237">
        <v>7</v>
      </c>
      <c r="AD237">
        <v>4</v>
      </c>
      <c r="AE237">
        <v>5</v>
      </c>
      <c r="AF237">
        <v>0</v>
      </c>
      <c r="AG237">
        <v>0</v>
      </c>
      <c r="AH237">
        <v>0</v>
      </c>
      <c r="AI237">
        <v>0</v>
      </c>
      <c r="AJ237">
        <v>5528</v>
      </c>
    </row>
    <row r="238" spans="2:36">
      <c r="B238" t="s">
        <v>270</v>
      </c>
      <c r="C238">
        <v>3092600</v>
      </c>
      <c r="D238">
        <v>2015020</v>
      </c>
      <c r="E238">
        <v>2305280</v>
      </c>
      <c r="F238">
        <v>1948580</v>
      </c>
      <c r="G238">
        <v>2347810</v>
      </c>
      <c r="H238">
        <v>80</v>
      </c>
      <c r="I238">
        <v>534</v>
      </c>
      <c r="J238">
        <v>760</v>
      </c>
      <c r="K238">
        <v>823</v>
      </c>
      <c r="L238">
        <v>1551</v>
      </c>
      <c r="M238">
        <v>1477</v>
      </c>
      <c r="N238">
        <v>1228</v>
      </c>
      <c r="O238">
        <v>1035</v>
      </c>
      <c r="P238">
        <v>843</v>
      </c>
      <c r="Q238">
        <v>710</v>
      </c>
      <c r="R238">
        <v>522</v>
      </c>
      <c r="S238">
        <v>414</v>
      </c>
      <c r="T238">
        <v>615</v>
      </c>
      <c r="U238">
        <v>436</v>
      </c>
      <c r="V238">
        <v>281</v>
      </c>
      <c r="W238">
        <v>187</v>
      </c>
      <c r="X238">
        <v>131</v>
      </c>
      <c r="Y238">
        <v>109</v>
      </c>
      <c r="Z238">
        <v>71</v>
      </c>
      <c r="AA238">
        <v>64</v>
      </c>
      <c r="AB238">
        <v>46</v>
      </c>
      <c r="AC238">
        <v>27</v>
      </c>
      <c r="AD238">
        <v>23</v>
      </c>
      <c r="AE238">
        <v>29</v>
      </c>
      <c r="AF238">
        <v>10</v>
      </c>
      <c r="AG238">
        <v>10</v>
      </c>
      <c r="AH238">
        <v>10</v>
      </c>
      <c r="AI238">
        <v>26</v>
      </c>
      <c r="AJ238">
        <v>11972</v>
      </c>
    </row>
    <row r="239" spans="2:36">
      <c r="B239" t="s">
        <v>271</v>
      </c>
      <c r="C239">
        <v>2369180</v>
      </c>
      <c r="D239">
        <v>2890840</v>
      </c>
      <c r="E239">
        <v>2490150</v>
      </c>
      <c r="F239">
        <v>2825160</v>
      </c>
      <c r="G239">
        <v>0</v>
      </c>
      <c r="H239">
        <v>80</v>
      </c>
      <c r="I239">
        <v>142</v>
      </c>
      <c r="J239">
        <v>275</v>
      </c>
      <c r="K239">
        <v>422</v>
      </c>
      <c r="L239">
        <v>1104</v>
      </c>
      <c r="M239">
        <v>1308</v>
      </c>
      <c r="N239">
        <v>1487</v>
      </c>
      <c r="O239">
        <v>1643</v>
      </c>
      <c r="P239">
        <v>1681</v>
      </c>
      <c r="Q239">
        <v>1682</v>
      </c>
      <c r="R239">
        <v>1589</v>
      </c>
      <c r="S239">
        <v>1487</v>
      </c>
      <c r="T239">
        <v>2466</v>
      </c>
      <c r="U239">
        <v>1830</v>
      </c>
      <c r="V239">
        <v>1223</v>
      </c>
      <c r="W239">
        <v>751</v>
      </c>
      <c r="X239">
        <v>478</v>
      </c>
      <c r="Y239">
        <v>318</v>
      </c>
      <c r="Z239">
        <v>221</v>
      </c>
      <c r="AA239">
        <v>179</v>
      </c>
      <c r="AB239">
        <v>105</v>
      </c>
      <c r="AC239">
        <v>99</v>
      </c>
      <c r="AD239">
        <v>76</v>
      </c>
      <c r="AE239">
        <v>66</v>
      </c>
      <c r="AF239">
        <v>52</v>
      </c>
      <c r="AG239">
        <v>48</v>
      </c>
      <c r="AH239">
        <v>27</v>
      </c>
      <c r="AI239">
        <v>114</v>
      </c>
      <c r="AJ239">
        <v>20873</v>
      </c>
    </row>
    <row r="240" spans="2:36">
      <c r="B240" t="s">
        <v>272</v>
      </c>
      <c r="C240">
        <v>1927630</v>
      </c>
      <c r="D240">
        <v>1834980</v>
      </c>
      <c r="E240">
        <v>1431040</v>
      </c>
      <c r="F240">
        <v>1124390</v>
      </c>
      <c r="G240">
        <v>0</v>
      </c>
      <c r="H240">
        <v>80</v>
      </c>
      <c r="I240">
        <v>399</v>
      </c>
      <c r="J240">
        <v>607</v>
      </c>
      <c r="K240">
        <v>798</v>
      </c>
      <c r="L240">
        <v>1848</v>
      </c>
      <c r="M240">
        <v>1811</v>
      </c>
      <c r="N240">
        <v>1664</v>
      </c>
      <c r="O240">
        <v>1280</v>
      </c>
      <c r="P240">
        <v>908</v>
      </c>
      <c r="Q240">
        <v>652</v>
      </c>
      <c r="R240">
        <v>521</v>
      </c>
      <c r="S240">
        <v>341</v>
      </c>
      <c r="T240">
        <v>438</v>
      </c>
      <c r="U240">
        <v>249</v>
      </c>
      <c r="V240">
        <v>162</v>
      </c>
      <c r="W240">
        <v>113</v>
      </c>
      <c r="X240">
        <v>94</v>
      </c>
      <c r="Y240">
        <v>62</v>
      </c>
      <c r="Z240">
        <v>52</v>
      </c>
      <c r="AA240">
        <v>53</v>
      </c>
      <c r="AB240">
        <v>36</v>
      </c>
      <c r="AC240">
        <v>40</v>
      </c>
      <c r="AD240">
        <v>30</v>
      </c>
      <c r="AE240">
        <v>18</v>
      </c>
      <c r="AF240">
        <v>14</v>
      </c>
      <c r="AG240">
        <v>11</v>
      </c>
      <c r="AH240">
        <v>9</v>
      </c>
      <c r="AI240">
        <v>12</v>
      </c>
      <c r="AJ240">
        <v>12222</v>
      </c>
    </row>
    <row r="241" spans="2:36">
      <c r="B241" t="s">
        <v>273</v>
      </c>
      <c r="C241">
        <v>0</v>
      </c>
      <c r="D241">
        <v>0</v>
      </c>
      <c r="E241">
        <v>0</v>
      </c>
      <c r="F241">
        <v>1603450</v>
      </c>
      <c r="G241">
        <v>2545330</v>
      </c>
      <c r="H241">
        <v>80</v>
      </c>
      <c r="I241">
        <v>248</v>
      </c>
      <c r="J241">
        <v>485</v>
      </c>
      <c r="K241">
        <v>587</v>
      </c>
      <c r="L241">
        <v>1398</v>
      </c>
      <c r="M241">
        <v>1630</v>
      </c>
      <c r="N241">
        <v>1687</v>
      </c>
      <c r="O241">
        <v>1623</v>
      </c>
      <c r="P241">
        <v>1569</v>
      </c>
      <c r="Q241">
        <v>1308</v>
      </c>
      <c r="R241">
        <v>1075</v>
      </c>
      <c r="S241">
        <v>800</v>
      </c>
      <c r="T241">
        <v>1011</v>
      </c>
      <c r="U241">
        <v>496</v>
      </c>
      <c r="V241">
        <v>337</v>
      </c>
      <c r="W241">
        <v>205</v>
      </c>
      <c r="X241">
        <v>181</v>
      </c>
      <c r="Y241">
        <v>146</v>
      </c>
      <c r="Z241">
        <v>110</v>
      </c>
      <c r="AA241">
        <v>110</v>
      </c>
      <c r="AB241">
        <v>117</v>
      </c>
      <c r="AC241">
        <v>77</v>
      </c>
      <c r="AD241">
        <v>62</v>
      </c>
      <c r="AE241">
        <v>53</v>
      </c>
      <c r="AF241">
        <v>34</v>
      </c>
      <c r="AG241">
        <v>26</v>
      </c>
      <c r="AH241">
        <v>16</v>
      </c>
      <c r="AI241">
        <v>60</v>
      </c>
      <c r="AJ241">
        <v>15451</v>
      </c>
    </row>
    <row r="242" spans="2:36">
      <c r="B242" t="s">
        <v>274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10</v>
      </c>
      <c r="I242">
        <v>20</v>
      </c>
      <c r="J242">
        <v>35</v>
      </c>
      <c r="K242">
        <v>65</v>
      </c>
      <c r="L242">
        <v>167</v>
      </c>
      <c r="M242">
        <v>226</v>
      </c>
      <c r="N242">
        <v>253</v>
      </c>
      <c r="O242">
        <v>305</v>
      </c>
      <c r="P242">
        <v>335</v>
      </c>
      <c r="Q242">
        <v>388</v>
      </c>
      <c r="R242">
        <v>433</v>
      </c>
      <c r="S242">
        <v>506</v>
      </c>
      <c r="T242">
        <v>1178</v>
      </c>
      <c r="U242">
        <v>1337</v>
      </c>
      <c r="V242">
        <v>1307</v>
      </c>
      <c r="W242">
        <v>1202</v>
      </c>
      <c r="X242">
        <v>1017</v>
      </c>
      <c r="Y242">
        <v>810</v>
      </c>
      <c r="Z242">
        <v>709</v>
      </c>
      <c r="AA242">
        <v>502</v>
      </c>
      <c r="AB242">
        <v>365</v>
      </c>
      <c r="AC242">
        <v>284</v>
      </c>
      <c r="AD242">
        <v>199</v>
      </c>
      <c r="AE242">
        <v>142</v>
      </c>
      <c r="AF242">
        <v>101</v>
      </c>
      <c r="AG242">
        <v>68</v>
      </c>
      <c r="AH242">
        <v>47</v>
      </c>
      <c r="AI242">
        <v>796</v>
      </c>
      <c r="AJ242">
        <v>12797</v>
      </c>
    </row>
    <row r="243" spans="2:36">
      <c r="B243" t="s">
        <v>275</v>
      </c>
      <c r="C243">
        <v>0</v>
      </c>
      <c r="D243">
        <v>210080</v>
      </c>
      <c r="E243">
        <v>0</v>
      </c>
      <c r="F243">
        <v>0</v>
      </c>
      <c r="G243">
        <v>226880</v>
      </c>
      <c r="H243">
        <v>54</v>
      </c>
      <c r="I243">
        <v>148</v>
      </c>
      <c r="J243">
        <v>209</v>
      </c>
      <c r="K243">
        <v>229</v>
      </c>
      <c r="L243">
        <v>418</v>
      </c>
      <c r="M243">
        <v>272</v>
      </c>
      <c r="N243">
        <v>188</v>
      </c>
      <c r="O243">
        <v>147</v>
      </c>
      <c r="P243">
        <v>86</v>
      </c>
      <c r="Q243">
        <v>43</v>
      </c>
      <c r="R243">
        <v>33</v>
      </c>
      <c r="S243">
        <v>6</v>
      </c>
      <c r="T243">
        <v>7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1786</v>
      </c>
    </row>
    <row r="244" spans="2:36">
      <c r="B244" t="s">
        <v>276</v>
      </c>
      <c r="C244">
        <v>4732940</v>
      </c>
      <c r="D244">
        <v>3851890</v>
      </c>
      <c r="E244">
        <v>4370400</v>
      </c>
      <c r="F244">
        <v>4347310</v>
      </c>
      <c r="G244">
        <v>4791960</v>
      </c>
      <c r="H244">
        <v>80</v>
      </c>
      <c r="I244">
        <v>848</v>
      </c>
      <c r="J244">
        <v>683</v>
      </c>
      <c r="K244">
        <v>771</v>
      </c>
      <c r="L244">
        <v>1899</v>
      </c>
      <c r="M244">
        <v>2151</v>
      </c>
      <c r="N244">
        <v>2490</v>
      </c>
      <c r="O244">
        <v>2589</v>
      </c>
      <c r="P244">
        <v>2683</v>
      </c>
      <c r="Q244">
        <v>2430</v>
      </c>
      <c r="R244">
        <v>2160</v>
      </c>
      <c r="S244">
        <v>1895</v>
      </c>
      <c r="T244">
        <v>2948</v>
      </c>
      <c r="U244">
        <v>2341</v>
      </c>
      <c r="V244">
        <v>1857</v>
      </c>
      <c r="W244">
        <v>1431</v>
      </c>
      <c r="X244">
        <v>1156</v>
      </c>
      <c r="Y244">
        <v>974</v>
      </c>
      <c r="Z244">
        <v>818</v>
      </c>
      <c r="AA244">
        <v>701</v>
      </c>
      <c r="AB244">
        <v>613</v>
      </c>
      <c r="AC244">
        <v>540</v>
      </c>
      <c r="AD244">
        <v>486</v>
      </c>
      <c r="AE244">
        <v>437</v>
      </c>
      <c r="AF244">
        <v>359</v>
      </c>
      <c r="AG244">
        <v>358</v>
      </c>
      <c r="AH244">
        <v>311</v>
      </c>
      <c r="AI244">
        <v>2074</v>
      </c>
      <c r="AJ244">
        <v>38003</v>
      </c>
    </row>
    <row r="245" spans="2:36">
      <c r="B245" t="s">
        <v>277</v>
      </c>
      <c r="C245">
        <v>465120</v>
      </c>
      <c r="D245">
        <v>117370</v>
      </c>
      <c r="E245">
        <v>0</v>
      </c>
      <c r="F245">
        <v>0</v>
      </c>
      <c r="G245">
        <v>0</v>
      </c>
      <c r="H245">
        <v>80</v>
      </c>
      <c r="I245">
        <v>1332</v>
      </c>
      <c r="J245">
        <v>1809</v>
      </c>
      <c r="K245">
        <v>1836</v>
      </c>
      <c r="L245">
        <v>3027</v>
      </c>
      <c r="M245">
        <v>1957</v>
      </c>
      <c r="N245">
        <v>1106</v>
      </c>
      <c r="O245">
        <v>596</v>
      </c>
      <c r="P245">
        <v>343</v>
      </c>
      <c r="Q245">
        <v>192</v>
      </c>
      <c r="R245">
        <v>104</v>
      </c>
      <c r="S245">
        <v>52</v>
      </c>
      <c r="T245">
        <v>71</v>
      </c>
      <c r="U245">
        <v>45</v>
      </c>
      <c r="V245">
        <v>28</v>
      </c>
      <c r="W245">
        <v>28</v>
      </c>
      <c r="X245">
        <v>25</v>
      </c>
      <c r="Y245">
        <v>7</v>
      </c>
      <c r="Z245">
        <v>12</v>
      </c>
      <c r="AA245">
        <v>3</v>
      </c>
      <c r="AB245">
        <v>2</v>
      </c>
      <c r="AC245">
        <v>1</v>
      </c>
      <c r="AD245">
        <v>1</v>
      </c>
      <c r="AE245">
        <v>1</v>
      </c>
      <c r="AF245">
        <v>0</v>
      </c>
      <c r="AG245">
        <v>0</v>
      </c>
      <c r="AH245">
        <v>0</v>
      </c>
      <c r="AI245">
        <v>0</v>
      </c>
      <c r="AJ245">
        <v>12578</v>
      </c>
    </row>
    <row r="246" spans="2:36">
      <c r="B246" t="s">
        <v>278</v>
      </c>
      <c r="C246">
        <v>1813920</v>
      </c>
      <c r="D246">
        <v>1961570</v>
      </c>
      <c r="E246">
        <v>2149630</v>
      </c>
      <c r="F246">
        <v>1706660</v>
      </c>
      <c r="G246">
        <v>2220300</v>
      </c>
      <c r="H246">
        <v>80</v>
      </c>
      <c r="I246">
        <v>397</v>
      </c>
      <c r="J246">
        <v>508</v>
      </c>
      <c r="K246">
        <v>586</v>
      </c>
      <c r="L246">
        <v>1182</v>
      </c>
      <c r="M246">
        <v>1254</v>
      </c>
      <c r="N246">
        <v>1065</v>
      </c>
      <c r="O246">
        <v>904</v>
      </c>
      <c r="P246">
        <v>718</v>
      </c>
      <c r="Q246">
        <v>585</v>
      </c>
      <c r="R246">
        <v>493</v>
      </c>
      <c r="S246">
        <v>406</v>
      </c>
      <c r="T246">
        <v>632</v>
      </c>
      <c r="U246">
        <v>494</v>
      </c>
      <c r="V246">
        <v>372</v>
      </c>
      <c r="W246">
        <v>353</v>
      </c>
      <c r="X246">
        <v>281</v>
      </c>
      <c r="Y246">
        <v>218</v>
      </c>
      <c r="Z246">
        <v>145</v>
      </c>
      <c r="AA246">
        <v>135</v>
      </c>
      <c r="AB246">
        <v>112</v>
      </c>
      <c r="AC246">
        <v>69</v>
      </c>
      <c r="AD246">
        <v>49</v>
      </c>
      <c r="AE246">
        <v>28</v>
      </c>
      <c r="AF246">
        <v>27</v>
      </c>
      <c r="AG246">
        <v>11</v>
      </c>
      <c r="AH246">
        <v>10</v>
      </c>
      <c r="AI246">
        <v>18</v>
      </c>
      <c r="AJ246">
        <v>11052</v>
      </c>
    </row>
    <row r="247" spans="2:36">
      <c r="B247" t="s">
        <v>279</v>
      </c>
      <c r="C247">
        <v>1709980</v>
      </c>
      <c r="D247">
        <v>1088110</v>
      </c>
      <c r="E247">
        <v>1097160</v>
      </c>
      <c r="F247">
        <v>1053140</v>
      </c>
      <c r="G247">
        <v>1341670</v>
      </c>
      <c r="H247">
        <v>71</v>
      </c>
      <c r="I247">
        <v>643</v>
      </c>
      <c r="J247">
        <v>938</v>
      </c>
      <c r="K247">
        <v>1095</v>
      </c>
      <c r="L247">
        <v>2141</v>
      </c>
      <c r="M247">
        <v>1998</v>
      </c>
      <c r="N247">
        <v>1562</v>
      </c>
      <c r="O247">
        <v>1322</v>
      </c>
      <c r="P247">
        <v>954</v>
      </c>
      <c r="Q247">
        <v>762</v>
      </c>
      <c r="R247">
        <v>591</v>
      </c>
      <c r="S247">
        <v>432</v>
      </c>
      <c r="T247">
        <v>715</v>
      </c>
      <c r="U247">
        <v>606</v>
      </c>
      <c r="V247">
        <v>512</v>
      </c>
      <c r="W247">
        <v>415</v>
      </c>
      <c r="X247">
        <v>390</v>
      </c>
      <c r="Y247">
        <v>314</v>
      </c>
      <c r="Z247">
        <v>318</v>
      </c>
      <c r="AA247">
        <v>221</v>
      </c>
      <c r="AB247">
        <v>218</v>
      </c>
      <c r="AC247">
        <v>166</v>
      </c>
      <c r="AD247">
        <v>131</v>
      </c>
      <c r="AE247">
        <v>89</v>
      </c>
      <c r="AF247">
        <v>83</v>
      </c>
      <c r="AG247">
        <v>52</v>
      </c>
      <c r="AH247">
        <v>52</v>
      </c>
      <c r="AI247">
        <v>173</v>
      </c>
      <c r="AJ247">
        <v>16893</v>
      </c>
    </row>
    <row r="248" spans="2:36">
      <c r="B248" t="s">
        <v>280</v>
      </c>
      <c r="C248">
        <v>0</v>
      </c>
      <c r="D248">
        <v>121150</v>
      </c>
      <c r="E248">
        <v>0</v>
      </c>
      <c r="F248">
        <v>247640</v>
      </c>
      <c r="G248">
        <v>118620</v>
      </c>
      <c r="H248">
        <v>14</v>
      </c>
      <c r="I248">
        <v>219</v>
      </c>
      <c r="J248">
        <v>370</v>
      </c>
      <c r="K248">
        <v>447</v>
      </c>
      <c r="L248">
        <v>762</v>
      </c>
      <c r="M248">
        <v>610</v>
      </c>
      <c r="N248">
        <v>407</v>
      </c>
      <c r="O248">
        <v>316</v>
      </c>
      <c r="P248">
        <v>166</v>
      </c>
      <c r="Q248">
        <v>136</v>
      </c>
      <c r="R248">
        <v>80</v>
      </c>
      <c r="S248">
        <v>49</v>
      </c>
      <c r="T248">
        <v>48</v>
      </c>
      <c r="U248">
        <v>15</v>
      </c>
      <c r="V248">
        <v>10</v>
      </c>
      <c r="W248">
        <v>1</v>
      </c>
      <c r="X248">
        <v>2</v>
      </c>
      <c r="Y248">
        <v>1</v>
      </c>
      <c r="Z248">
        <v>3</v>
      </c>
      <c r="AA248">
        <v>0</v>
      </c>
      <c r="AB248">
        <v>1</v>
      </c>
      <c r="AC248">
        <v>0</v>
      </c>
      <c r="AD248">
        <v>1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3644</v>
      </c>
    </row>
    <row r="249" spans="2:36">
      <c r="B249" t="s">
        <v>281</v>
      </c>
      <c r="C249">
        <v>0</v>
      </c>
      <c r="D249">
        <v>587290</v>
      </c>
      <c r="E249">
        <v>783170</v>
      </c>
      <c r="F249">
        <v>0</v>
      </c>
      <c r="G249">
        <v>185180</v>
      </c>
      <c r="H249">
        <v>78</v>
      </c>
      <c r="I249">
        <v>654</v>
      </c>
      <c r="J249">
        <v>700</v>
      </c>
      <c r="K249">
        <v>606</v>
      </c>
      <c r="L249">
        <v>829</v>
      </c>
      <c r="M249">
        <v>415</v>
      </c>
      <c r="N249">
        <v>250</v>
      </c>
      <c r="O249">
        <v>96</v>
      </c>
      <c r="P249">
        <v>82</v>
      </c>
      <c r="Q249">
        <v>40</v>
      </c>
      <c r="R249">
        <v>28</v>
      </c>
      <c r="S249">
        <v>20</v>
      </c>
      <c r="T249">
        <v>30</v>
      </c>
      <c r="U249">
        <v>8</v>
      </c>
      <c r="V249">
        <v>7</v>
      </c>
      <c r="W249">
        <v>2</v>
      </c>
      <c r="X249">
        <v>0</v>
      </c>
      <c r="Y249">
        <v>0</v>
      </c>
      <c r="Z249">
        <v>1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3768</v>
      </c>
    </row>
    <row r="250" spans="2:36">
      <c r="B250" t="s">
        <v>282</v>
      </c>
      <c r="C250">
        <v>3887410</v>
      </c>
      <c r="D250">
        <v>3922460</v>
      </c>
      <c r="E250">
        <v>4750030</v>
      </c>
      <c r="F250">
        <v>3198420</v>
      </c>
      <c r="G250">
        <v>4377300</v>
      </c>
      <c r="H250">
        <v>80</v>
      </c>
      <c r="I250">
        <v>5</v>
      </c>
      <c r="J250">
        <v>9</v>
      </c>
      <c r="K250">
        <v>22</v>
      </c>
      <c r="L250">
        <v>89</v>
      </c>
      <c r="M250">
        <v>194</v>
      </c>
      <c r="N250">
        <v>307</v>
      </c>
      <c r="O250">
        <v>526</v>
      </c>
      <c r="P250">
        <v>718</v>
      </c>
      <c r="Q250">
        <v>910</v>
      </c>
      <c r="R250">
        <v>1000</v>
      </c>
      <c r="S250">
        <v>1060</v>
      </c>
      <c r="T250">
        <v>1947</v>
      </c>
      <c r="U250">
        <v>1456</v>
      </c>
      <c r="V250">
        <v>1072</v>
      </c>
      <c r="W250">
        <v>640</v>
      </c>
      <c r="X250">
        <v>504</v>
      </c>
      <c r="Y250">
        <v>398</v>
      </c>
      <c r="Z250">
        <v>329</v>
      </c>
      <c r="AA250">
        <v>316</v>
      </c>
      <c r="AB250">
        <v>281</v>
      </c>
      <c r="AC250">
        <v>279</v>
      </c>
      <c r="AD250">
        <v>271</v>
      </c>
      <c r="AE250">
        <v>225</v>
      </c>
      <c r="AF250">
        <v>213</v>
      </c>
      <c r="AG250">
        <v>186</v>
      </c>
      <c r="AH250">
        <v>157</v>
      </c>
      <c r="AI250">
        <v>1075</v>
      </c>
      <c r="AJ250">
        <v>14189</v>
      </c>
    </row>
    <row r="251" spans="2:36">
      <c r="B251" t="s">
        <v>283</v>
      </c>
      <c r="C251">
        <v>275990</v>
      </c>
      <c r="D251">
        <v>1685810</v>
      </c>
      <c r="E251">
        <v>2432110</v>
      </c>
      <c r="F251">
        <v>32500</v>
      </c>
      <c r="G251">
        <v>0</v>
      </c>
      <c r="H251">
        <v>80</v>
      </c>
      <c r="I251">
        <v>219</v>
      </c>
      <c r="J251">
        <v>262</v>
      </c>
      <c r="K251">
        <v>354</v>
      </c>
      <c r="L251">
        <v>599</v>
      </c>
      <c r="M251">
        <v>642</v>
      </c>
      <c r="N251">
        <v>602</v>
      </c>
      <c r="O251">
        <v>516</v>
      </c>
      <c r="P251">
        <v>434</v>
      </c>
      <c r="Q251">
        <v>338</v>
      </c>
      <c r="R251">
        <v>258</v>
      </c>
      <c r="S251">
        <v>237</v>
      </c>
      <c r="T251">
        <v>322</v>
      </c>
      <c r="U251">
        <v>199</v>
      </c>
      <c r="V251">
        <v>106</v>
      </c>
      <c r="W251">
        <v>92</v>
      </c>
      <c r="X251">
        <v>51</v>
      </c>
      <c r="Y251">
        <v>50</v>
      </c>
      <c r="Z251">
        <v>49</v>
      </c>
      <c r="AA251">
        <v>59</v>
      </c>
      <c r="AB251">
        <v>43</v>
      </c>
      <c r="AC251">
        <v>39</v>
      </c>
      <c r="AD251">
        <v>32</v>
      </c>
      <c r="AE251">
        <v>47</v>
      </c>
      <c r="AF251">
        <v>31</v>
      </c>
      <c r="AG251">
        <v>25</v>
      </c>
      <c r="AH251">
        <v>19</v>
      </c>
      <c r="AI251">
        <v>43</v>
      </c>
      <c r="AJ251">
        <v>5668</v>
      </c>
    </row>
    <row r="252" spans="2:36">
      <c r="B252" t="s">
        <v>284</v>
      </c>
      <c r="C252">
        <v>5068640</v>
      </c>
      <c r="D252">
        <v>4082310</v>
      </c>
      <c r="E252">
        <v>4079340</v>
      </c>
      <c r="F252">
        <v>4104940</v>
      </c>
      <c r="G252">
        <v>4720040</v>
      </c>
      <c r="H252">
        <v>80</v>
      </c>
      <c r="I252">
        <v>148</v>
      </c>
      <c r="J252">
        <v>221</v>
      </c>
      <c r="K252">
        <v>259</v>
      </c>
      <c r="L252">
        <v>740</v>
      </c>
      <c r="M252">
        <v>928</v>
      </c>
      <c r="N252">
        <v>953</v>
      </c>
      <c r="O252">
        <v>1004</v>
      </c>
      <c r="P252">
        <v>993</v>
      </c>
      <c r="Q252">
        <v>1054</v>
      </c>
      <c r="R252">
        <v>971</v>
      </c>
      <c r="S252">
        <v>947</v>
      </c>
      <c r="T252">
        <v>1586</v>
      </c>
      <c r="U252">
        <v>1176</v>
      </c>
      <c r="V252">
        <v>724</v>
      </c>
      <c r="W252">
        <v>467</v>
      </c>
      <c r="X252">
        <v>253</v>
      </c>
      <c r="Y252">
        <v>163</v>
      </c>
      <c r="Z252">
        <v>110</v>
      </c>
      <c r="AA252">
        <v>107</v>
      </c>
      <c r="AB252">
        <v>91</v>
      </c>
      <c r="AC252">
        <v>78</v>
      </c>
      <c r="AD252">
        <v>78</v>
      </c>
      <c r="AE252">
        <v>80</v>
      </c>
      <c r="AF252">
        <v>70</v>
      </c>
      <c r="AG252">
        <v>64</v>
      </c>
      <c r="AH252">
        <v>73</v>
      </c>
      <c r="AI252">
        <v>913</v>
      </c>
      <c r="AJ252">
        <v>14251</v>
      </c>
    </row>
    <row r="253" spans="2:36">
      <c r="B253" t="s">
        <v>285</v>
      </c>
      <c r="C253">
        <v>1439160</v>
      </c>
      <c r="D253">
        <v>775460</v>
      </c>
      <c r="E253">
        <v>935320</v>
      </c>
      <c r="F253">
        <v>1677770</v>
      </c>
      <c r="G253">
        <v>640520</v>
      </c>
      <c r="H253">
        <v>49</v>
      </c>
      <c r="I253">
        <v>55</v>
      </c>
      <c r="J253">
        <v>144</v>
      </c>
      <c r="K253">
        <v>249</v>
      </c>
      <c r="L253">
        <v>778</v>
      </c>
      <c r="M253">
        <v>1097</v>
      </c>
      <c r="N253">
        <v>1282</v>
      </c>
      <c r="O253">
        <v>1362</v>
      </c>
      <c r="P253">
        <v>1310</v>
      </c>
      <c r="Q253">
        <v>1173</v>
      </c>
      <c r="R253">
        <v>1014</v>
      </c>
      <c r="S253">
        <v>804</v>
      </c>
      <c r="T253">
        <v>1213</v>
      </c>
      <c r="U253">
        <v>789</v>
      </c>
      <c r="V253">
        <v>520</v>
      </c>
      <c r="W253">
        <v>353</v>
      </c>
      <c r="X253">
        <v>212</v>
      </c>
      <c r="Y253">
        <v>177</v>
      </c>
      <c r="Z253">
        <v>118</v>
      </c>
      <c r="AA253">
        <v>90</v>
      </c>
      <c r="AB253">
        <v>93</v>
      </c>
      <c r="AC253">
        <v>53</v>
      </c>
      <c r="AD253">
        <v>48</v>
      </c>
      <c r="AE253">
        <v>37</v>
      </c>
      <c r="AF253">
        <v>34</v>
      </c>
      <c r="AG253">
        <v>22</v>
      </c>
      <c r="AH253">
        <v>15</v>
      </c>
      <c r="AI253">
        <v>21</v>
      </c>
      <c r="AJ253">
        <v>13063</v>
      </c>
    </row>
    <row r="254" spans="2:36">
      <c r="B254" t="s">
        <v>286</v>
      </c>
      <c r="C254">
        <v>4462610</v>
      </c>
      <c r="D254">
        <v>4072780</v>
      </c>
      <c r="E254">
        <v>4188740</v>
      </c>
      <c r="F254">
        <v>3158420</v>
      </c>
      <c r="G254">
        <v>4329420</v>
      </c>
      <c r="H254">
        <v>80</v>
      </c>
      <c r="I254">
        <v>127</v>
      </c>
      <c r="J254">
        <v>177</v>
      </c>
      <c r="K254">
        <v>211</v>
      </c>
      <c r="L254">
        <v>461</v>
      </c>
      <c r="M254">
        <v>553</v>
      </c>
      <c r="N254">
        <v>554</v>
      </c>
      <c r="O254">
        <v>611</v>
      </c>
      <c r="P254">
        <v>598</v>
      </c>
      <c r="Q254">
        <v>586</v>
      </c>
      <c r="R254">
        <v>577</v>
      </c>
      <c r="S254">
        <v>560</v>
      </c>
      <c r="T254">
        <v>912</v>
      </c>
      <c r="U254">
        <v>804</v>
      </c>
      <c r="V254">
        <v>593</v>
      </c>
      <c r="W254">
        <v>481</v>
      </c>
      <c r="X254">
        <v>404</v>
      </c>
      <c r="Y254">
        <v>344</v>
      </c>
      <c r="Z254">
        <v>305</v>
      </c>
      <c r="AA254">
        <v>249</v>
      </c>
      <c r="AB254">
        <v>230</v>
      </c>
      <c r="AC254">
        <v>251</v>
      </c>
      <c r="AD254">
        <v>207</v>
      </c>
      <c r="AE254">
        <v>175</v>
      </c>
      <c r="AF254">
        <v>196</v>
      </c>
      <c r="AG254">
        <v>155</v>
      </c>
      <c r="AH254">
        <v>157</v>
      </c>
      <c r="AI254">
        <v>1272</v>
      </c>
      <c r="AJ254">
        <v>11750</v>
      </c>
    </row>
    <row r="255" spans="2:36">
      <c r="B255" t="s">
        <v>287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1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</row>
    <row r="256" spans="2:36">
      <c r="B256" t="s">
        <v>288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80</v>
      </c>
      <c r="I256">
        <v>164</v>
      </c>
      <c r="J256">
        <v>228</v>
      </c>
      <c r="K256">
        <v>346</v>
      </c>
      <c r="L256">
        <v>856</v>
      </c>
      <c r="M256">
        <v>849</v>
      </c>
      <c r="N256">
        <v>816</v>
      </c>
      <c r="O256">
        <v>696</v>
      </c>
      <c r="P256">
        <v>652</v>
      </c>
      <c r="Q256">
        <v>513</v>
      </c>
      <c r="R256">
        <v>440</v>
      </c>
      <c r="S256">
        <v>331</v>
      </c>
      <c r="T256">
        <v>468</v>
      </c>
      <c r="U256">
        <v>258</v>
      </c>
      <c r="V256">
        <v>144</v>
      </c>
      <c r="W256">
        <v>130</v>
      </c>
      <c r="X256">
        <v>97</v>
      </c>
      <c r="Y256">
        <v>82</v>
      </c>
      <c r="Z256">
        <v>74</v>
      </c>
      <c r="AA256">
        <v>63</v>
      </c>
      <c r="AB256">
        <v>48</v>
      </c>
      <c r="AC256">
        <v>46</v>
      </c>
      <c r="AD256">
        <v>42</v>
      </c>
      <c r="AE256">
        <v>42</v>
      </c>
      <c r="AF256">
        <v>37</v>
      </c>
      <c r="AG256">
        <v>34</v>
      </c>
      <c r="AH256">
        <v>32</v>
      </c>
      <c r="AI256">
        <v>78</v>
      </c>
      <c r="AJ256">
        <v>7566</v>
      </c>
    </row>
    <row r="257" spans="2:36">
      <c r="B257" t="s">
        <v>289</v>
      </c>
      <c r="C257">
        <v>937630</v>
      </c>
      <c r="D257">
        <v>0</v>
      </c>
      <c r="E257">
        <v>1727440</v>
      </c>
      <c r="F257">
        <v>1177980</v>
      </c>
      <c r="G257">
        <v>0</v>
      </c>
      <c r="H257">
        <v>80</v>
      </c>
      <c r="I257">
        <v>53</v>
      </c>
      <c r="J257">
        <v>106</v>
      </c>
      <c r="K257">
        <v>98</v>
      </c>
      <c r="L257">
        <v>281</v>
      </c>
      <c r="M257">
        <v>329</v>
      </c>
      <c r="N257">
        <v>359</v>
      </c>
      <c r="O257">
        <v>411</v>
      </c>
      <c r="P257">
        <v>383</v>
      </c>
      <c r="Q257">
        <v>361</v>
      </c>
      <c r="R257">
        <v>369</v>
      </c>
      <c r="S257">
        <v>327</v>
      </c>
      <c r="T257">
        <v>488</v>
      </c>
      <c r="U257">
        <v>333</v>
      </c>
      <c r="V257">
        <v>190</v>
      </c>
      <c r="W257">
        <v>182</v>
      </c>
      <c r="X257">
        <v>120</v>
      </c>
      <c r="Y257">
        <v>120</v>
      </c>
      <c r="Z257">
        <v>119</v>
      </c>
      <c r="AA257">
        <v>122</v>
      </c>
      <c r="AB257">
        <v>103</v>
      </c>
      <c r="AC257">
        <v>101</v>
      </c>
      <c r="AD257">
        <v>101</v>
      </c>
      <c r="AE257">
        <v>80</v>
      </c>
      <c r="AF257">
        <v>89</v>
      </c>
      <c r="AG257">
        <v>59</v>
      </c>
      <c r="AH257">
        <v>61</v>
      </c>
      <c r="AI257">
        <v>237</v>
      </c>
      <c r="AJ257">
        <v>5582</v>
      </c>
    </row>
    <row r="258" spans="2:36">
      <c r="B258" t="s">
        <v>290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13</v>
      </c>
      <c r="I258">
        <v>5</v>
      </c>
      <c r="J258">
        <v>17</v>
      </c>
      <c r="K258">
        <v>16</v>
      </c>
      <c r="L258">
        <v>18</v>
      </c>
      <c r="M258">
        <v>16</v>
      </c>
      <c r="N258">
        <v>5</v>
      </c>
      <c r="O258">
        <v>1</v>
      </c>
      <c r="P258">
        <v>3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81</v>
      </c>
    </row>
    <row r="259" spans="2:36">
      <c r="B259" t="s">
        <v>291</v>
      </c>
      <c r="C259">
        <v>3660820</v>
      </c>
      <c r="D259">
        <v>3228640</v>
      </c>
      <c r="E259">
        <v>3129600</v>
      </c>
      <c r="F259">
        <v>2097440</v>
      </c>
      <c r="G259">
        <v>2099870</v>
      </c>
      <c r="H259">
        <v>80</v>
      </c>
      <c r="I259">
        <v>359</v>
      </c>
      <c r="J259">
        <v>319</v>
      </c>
      <c r="K259">
        <v>303</v>
      </c>
      <c r="L259">
        <v>495</v>
      </c>
      <c r="M259">
        <v>478</v>
      </c>
      <c r="N259">
        <v>549</v>
      </c>
      <c r="O259">
        <v>620</v>
      </c>
      <c r="P259">
        <v>1922</v>
      </c>
      <c r="Q259">
        <v>809</v>
      </c>
      <c r="R259">
        <v>801</v>
      </c>
      <c r="S259">
        <v>830</v>
      </c>
      <c r="T259">
        <v>1468</v>
      </c>
      <c r="U259">
        <v>999</v>
      </c>
      <c r="V259">
        <v>650</v>
      </c>
      <c r="W259">
        <v>376</v>
      </c>
      <c r="X259">
        <v>265</v>
      </c>
      <c r="Y259">
        <v>186</v>
      </c>
      <c r="Z259">
        <v>142</v>
      </c>
      <c r="AA259">
        <v>72</v>
      </c>
      <c r="AB259">
        <v>85</v>
      </c>
      <c r="AC259">
        <v>56</v>
      </c>
      <c r="AD259">
        <v>60</v>
      </c>
      <c r="AE259">
        <v>63</v>
      </c>
      <c r="AF259">
        <v>36</v>
      </c>
      <c r="AG259">
        <v>23</v>
      </c>
      <c r="AH259">
        <v>26</v>
      </c>
      <c r="AI259">
        <v>107</v>
      </c>
      <c r="AJ259">
        <v>12099</v>
      </c>
    </row>
    <row r="260" spans="2:36">
      <c r="B260" t="s">
        <v>292</v>
      </c>
      <c r="C260">
        <v>872380</v>
      </c>
      <c r="D260">
        <v>557950</v>
      </c>
      <c r="E260">
        <v>491850</v>
      </c>
      <c r="F260">
        <v>558410</v>
      </c>
      <c r="G260">
        <v>294910</v>
      </c>
      <c r="H260">
        <v>31</v>
      </c>
      <c r="I260">
        <v>86</v>
      </c>
      <c r="J260">
        <v>147</v>
      </c>
      <c r="K260">
        <v>234</v>
      </c>
      <c r="L260">
        <v>656</v>
      </c>
      <c r="M260">
        <v>694</v>
      </c>
      <c r="N260">
        <v>623</v>
      </c>
      <c r="O260">
        <v>532</v>
      </c>
      <c r="P260">
        <v>402</v>
      </c>
      <c r="Q260">
        <v>308</v>
      </c>
      <c r="R260">
        <v>200</v>
      </c>
      <c r="S260">
        <v>122</v>
      </c>
      <c r="T260">
        <v>144</v>
      </c>
      <c r="U260">
        <v>58</v>
      </c>
      <c r="V260">
        <v>25</v>
      </c>
      <c r="W260">
        <v>14</v>
      </c>
      <c r="X260">
        <v>10</v>
      </c>
      <c r="Y260">
        <v>3</v>
      </c>
      <c r="Z260">
        <v>1</v>
      </c>
      <c r="AA260">
        <v>2</v>
      </c>
      <c r="AB260">
        <v>1</v>
      </c>
      <c r="AC260">
        <v>2</v>
      </c>
      <c r="AD260">
        <v>2</v>
      </c>
      <c r="AE260">
        <v>0</v>
      </c>
      <c r="AF260">
        <v>1</v>
      </c>
      <c r="AG260">
        <v>0</v>
      </c>
      <c r="AH260">
        <v>0</v>
      </c>
      <c r="AI260">
        <v>0</v>
      </c>
      <c r="AJ260">
        <v>4267</v>
      </c>
    </row>
    <row r="261" spans="2:36">
      <c r="B261" t="s">
        <v>293</v>
      </c>
      <c r="C261">
        <v>2029600</v>
      </c>
      <c r="D261">
        <v>1681660</v>
      </c>
      <c r="E261">
        <v>1138710</v>
      </c>
      <c r="F261">
        <v>1294690</v>
      </c>
      <c r="G261">
        <v>1529710</v>
      </c>
      <c r="H261">
        <v>72</v>
      </c>
      <c r="I261">
        <v>532</v>
      </c>
      <c r="J261">
        <v>907</v>
      </c>
      <c r="K261">
        <v>1104</v>
      </c>
      <c r="L261">
        <v>2553</v>
      </c>
      <c r="M261">
        <v>2259</v>
      </c>
      <c r="N261">
        <v>1914</v>
      </c>
      <c r="O261">
        <v>1322</v>
      </c>
      <c r="P261">
        <v>1024</v>
      </c>
      <c r="Q261">
        <v>801</v>
      </c>
      <c r="R261">
        <v>574</v>
      </c>
      <c r="S261">
        <v>431</v>
      </c>
      <c r="T261">
        <v>643</v>
      </c>
      <c r="U261">
        <v>348</v>
      </c>
      <c r="V261">
        <v>215</v>
      </c>
      <c r="W261">
        <v>110</v>
      </c>
      <c r="X261">
        <v>65</v>
      </c>
      <c r="Y261">
        <v>35</v>
      </c>
      <c r="Z261">
        <v>30</v>
      </c>
      <c r="AA261">
        <v>15</v>
      </c>
      <c r="AB261">
        <v>9</v>
      </c>
      <c r="AC261">
        <v>3</v>
      </c>
      <c r="AD261">
        <v>3</v>
      </c>
      <c r="AE261">
        <v>2</v>
      </c>
      <c r="AF261">
        <v>0</v>
      </c>
      <c r="AG261">
        <v>1</v>
      </c>
      <c r="AH261">
        <v>0</v>
      </c>
      <c r="AI261">
        <v>0</v>
      </c>
      <c r="AJ261">
        <v>14900</v>
      </c>
    </row>
    <row r="262" spans="2:36">
      <c r="B262" t="s">
        <v>294</v>
      </c>
      <c r="C262">
        <v>0</v>
      </c>
      <c r="D262">
        <v>0</v>
      </c>
      <c r="E262">
        <v>0</v>
      </c>
      <c r="F262">
        <v>492220</v>
      </c>
      <c r="G262">
        <v>620430</v>
      </c>
      <c r="H262">
        <v>80</v>
      </c>
      <c r="I262">
        <v>994</v>
      </c>
      <c r="J262">
        <v>1015</v>
      </c>
      <c r="K262">
        <v>980</v>
      </c>
      <c r="L262">
        <v>1715</v>
      </c>
      <c r="M262">
        <v>1356</v>
      </c>
      <c r="N262">
        <v>1178</v>
      </c>
      <c r="O262">
        <v>950</v>
      </c>
      <c r="P262">
        <v>784</v>
      </c>
      <c r="Q262">
        <v>652</v>
      </c>
      <c r="R262">
        <v>548</v>
      </c>
      <c r="S262">
        <v>464</v>
      </c>
      <c r="T262">
        <v>662</v>
      </c>
      <c r="U262">
        <v>429</v>
      </c>
      <c r="V262">
        <v>317</v>
      </c>
      <c r="W262">
        <v>178</v>
      </c>
      <c r="X262">
        <v>136</v>
      </c>
      <c r="Y262">
        <v>80</v>
      </c>
      <c r="Z262">
        <v>62</v>
      </c>
      <c r="AA262">
        <v>35</v>
      </c>
      <c r="AB262">
        <v>25</v>
      </c>
      <c r="AC262">
        <v>19</v>
      </c>
      <c r="AD262">
        <v>13</v>
      </c>
      <c r="AE262">
        <v>4</v>
      </c>
      <c r="AF262">
        <v>5</v>
      </c>
      <c r="AG262">
        <v>2</v>
      </c>
      <c r="AH262">
        <v>2</v>
      </c>
      <c r="AI262">
        <v>2</v>
      </c>
      <c r="AJ262">
        <v>12607</v>
      </c>
    </row>
    <row r="263" spans="2:36">
      <c r="B263" t="s">
        <v>295</v>
      </c>
      <c r="C263">
        <v>1690810</v>
      </c>
      <c r="D263">
        <v>1904830</v>
      </c>
      <c r="E263">
        <v>1920210</v>
      </c>
      <c r="F263">
        <v>1505220</v>
      </c>
      <c r="G263">
        <v>1915400</v>
      </c>
      <c r="H263">
        <v>80</v>
      </c>
      <c r="I263">
        <v>234</v>
      </c>
      <c r="J263">
        <v>327</v>
      </c>
      <c r="K263">
        <v>334</v>
      </c>
      <c r="L263">
        <v>660</v>
      </c>
      <c r="M263">
        <v>589</v>
      </c>
      <c r="N263">
        <v>485</v>
      </c>
      <c r="O263">
        <v>409</v>
      </c>
      <c r="P263">
        <v>303</v>
      </c>
      <c r="Q263">
        <v>272</v>
      </c>
      <c r="R263">
        <v>200</v>
      </c>
      <c r="S263">
        <v>194</v>
      </c>
      <c r="T263">
        <v>281</v>
      </c>
      <c r="U263">
        <v>192</v>
      </c>
      <c r="V263">
        <v>144</v>
      </c>
      <c r="W263">
        <v>84</v>
      </c>
      <c r="X263">
        <v>72</v>
      </c>
      <c r="Y263">
        <v>47</v>
      </c>
      <c r="Z263">
        <v>37</v>
      </c>
      <c r="AA263">
        <v>21</v>
      </c>
      <c r="AB263">
        <v>16</v>
      </c>
      <c r="AC263">
        <v>8</v>
      </c>
      <c r="AD263">
        <v>4</v>
      </c>
      <c r="AE263">
        <v>6</v>
      </c>
      <c r="AF263">
        <v>7</v>
      </c>
      <c r="AG263">
        <v>0</v>
      </c>
      <c r="AH263">
        <v>4</v>
      </c>
      <c r="AI263">
        <v>2</v>
      </c>
      <c r="AJ263">
        <v>4932</v>
      </c>
    </row>
    <row r="264" spans="2:36">
      <c r="B264" t="s">
        <v>296</v>
      </c>
      <c r="C264">
        <v>0</v>
      </c>
      <c r="D264">
        <v>1374630</v>
      </c>
      <c r="E264">
        <v>1486710</v>
      </c>
      <c r="F264">
        <v>1069780</v>
      </c>
      <c r="G264">
        <v>1012950</v>
      </c>
      <c r="H264">
        <v>51</v>
      </c>
      <c r="I264">
        <v>46</v>
      </c>
      <c r="J264">
        <v>64</v>
      </c>
      <c r="K264">
        <v>91</v>
      </c>
      <c r="L264">
        <v>353</v>
      </c>
      <c r="M264">
        <v>468</v>
      </c>
      <c r="N264">
        <v>606</v>
      </c>
      <c r="O264">
        <v>637</v>
      </c>
      <c r="P264">
        <v>647</v>
      </c>
      <c r="Q264">
        <v>731</v>
      </c>
      <c r="R264">
        <v>590</v>
      </c>
      <c r="S264">
        <v>549</v>
      </c>
      <c r="T264">
        <v>834</v>
      </c>
      <c r="U264">
        <v>563</v>
      </c>
      <c r="V264">
        <v>360</v>
      </c>
      <c r="W264">
        <v>235</v>
      </c>
      <c r="X264">
        <v>168</v>
      </c>
      <c r="Y264">
        <v>106</v>
      </c>
      <c r="Z264">
        <v>90</v>
      </c>
      <c r="AA264">
        <v>41</v>
      </c>
      <c r="AB264">
        <v>34</v>
      </c>
      <c r="AC264">
        <v>32</v>
      </c>
      <c r="AD264">
        <v>17</v>
      </c>
      <c r="AE264">
        <v>14</v>
      </c>
      <c r="AF264">
        <v>14</v>
      </c>
      <c r="AG264">
        <v>6</v>
      </c>
      <c r="AH264">
        <v>3</v>
      </c>
      <c r="AI264">
        <v>9</v>
      </c>
      <c r="AJ264">
        <v>7308</v>
      </c>
    </row>
    <row r="265" spans="2:36">
      <c r="B265" t="s">
        <v>297</v>
      </c>
      <c r="C265">
        <v>1791740</v>
      </c>
      <c r="D265">
        <v>1653670</v>
      </c>
      <c r="E265">
        <v>2001010</v>
      </c>
      <c r="F265">
        <v>1241750</v>
      </c>
      <c r="G265">
        <v>1503820</v>
      </c>
      <c r="H265">
        <v>80</v>
      </c>
      <c r="I265">
        <v>387</v>
      </c>
      <c r="J265">
        <v>517</v>
      </c>
      <c r="K265">
        <v>682</v>
      </c>
      <c r="L265">
        <v>1562</v>
      </c>
      <c r="M265">
        <v>1406</v>
      </c>
      <c r="N265">
        <v>1329</v>
      </c>
      <c r="O265">
        <v>894</v>
      </c>
      <c r="P265">
        <v>677</v>
      </c>
      <c r="Q265">
        <v>463</v>
      </c>
      <c r="R265">
        <v>318</v>
      </c>
      <c r="S265">
        <v>205</v>
      </c>
      <c r="T265">
        <v>247</v>
      </c>
      <c r="U265">
        <v>146</v>
      </c>
      <c r="V265">
        <v>100</v>
      </c>
      <c r="W265">
        <v>70</v>
      </c>
      <c r="X265">
        <v>40</v>
      </c>
      <c r="Y265">
        <v>28</v>
      </c>
      <c r="Z265">
        <v>15</v>
      </c>
      <c r="AA265">
        <v>20</v>
      </c>
      <c r="AB265">
        <v>7</v>
      </c>
      <c r="AC265">
        <v>4</v>
      </c>
      <c r="AD265">
        <v>3</v>
      </c>
      <c r="AE265">
        <v>2</v>
      </c>
      <c r="AF265">
        <v>3</v>
      </c>
      <c r="AG265">
        <v>0</v>
      </c>
      <c r="AH265">
        <v>0</v>
      </c>
      <c r="AI265">
        <v>1</v>
      </c>
      <c r="AJ265">
        <v>9126</v>
      </c>
    </row>
    <row r="266" spans="2:36">
      <c r="B266" t="s">
        <v>298</v>
      </c>
      <c r="C266">
        <v>998980</v>
      </c>
      <c r="D266">
        <v>998080</v>
      </c>
      <c r="E266">
        <v>1749150</v>
      </c>
      <c r="F266">
        <v>1122360</v>
      </c>
      <c r="G266">
        <v>1796310</v>
      </c>
      <c r="H266">
        <v>27</v>
      </c>
      <c r="I266">
        <v>296</v>
      </c>
      <c r="J266">
        <v>490</v>
      </c>
      <c r="K266">
        <v>646</v>
      </c>
      <c r="L266">
        <v>1732</v>
      </c>
      <c r="M266">
        <v>1887</v>
      </c>
      <c r="N266">
        <v>1886</v>
      </c>
      <c r="O266">
        <v>1665</v>
      </c>
      <c r="P266">
        <v>1355</v>
      </c>
      <c r="Q266">
        <v>1082</v>
      </c>
      <c r="R266">
        <v>816</v>
      </c>
      <c r="S266">
        <v>730</v>
      </c>
      <c r="T266">
        <v>1177</v>
      </c>
      <c r="U266">
        <v>971</v>
      </c>
      <c r="V266">
        <v>762</v>
      </c>
      <c r="W266">
        <v>641</v>
      </c>
      <c r="X266">
        <v>550</v>
      </c>
      <c r="Y266">
        <v>415</v>
      </c>
      <c r="Z266">
        <v>280</v>
      </c>
      <c r="AA266">
        <v>209</v>
      </c>
      <c r="AB266">
        <v>110</v>
      </c>
      <c r="AC266">
        <v>89</v>
      </c>
      <c r="AD266">
        <v>46</v>
      </c>
      <c r="AE266">
        <v>17</v>
      </c>
      <c r="AF266">
        <v>13</v>
      </c>
      <c r="AG266">
        <v>6</v>
      </c>
      <c r="AH266">
        <v>7</v>
      </c>
      <c r="AI266">
        <v>4</v>
      </c>
      <c r="AJ266">
        <v>17882</v>
      </c>
    </row>
    <row r="267" spans="2:36">
      <c r="B267" t="s">
        <v>299</v>
      </c>
      <c r="C267">
        <v>0</v>
      </c>
      <c r="D267">
        <v>0</v>
      </c>
      <c r="E267">
        <v>0</v>
      </c>
      <c r="F267">
        <v>327240</v>
      </c>
      <c r="G267">
        <v>268320</v>
      </c>
      <c r="H267">
        <v>33</v>
      </c>
      <c r="I267">
        <v>45</v>
      </c>
      <c r="J267">
        <v>45</v>
      </c>
      <c r="K267">
        <v>61</v>
      </c>
      <c r="L267">
        <v>144</v>
      </c>
      <c r="M267">
        <v>100</v>
      </c>
      <c r="N267">
        <v>82</v>
      </c>
      <c r="O267">
        <v>60</v>
      </c>
      <c r="P267">
        <v>27</v>
      </c>
      <c r="Q267">
        <v>11</v>
      </c>
      <c r="R267">
        <v>6</v>
      </c>
      <c r="S267">
        <v>6</v>
      </c>
      <c r="T267">
        <v>5</v>
      </c>
      <c r="U267">
        <v>1</v>
      </c>
      <c r="V267">
        <v>2</v>
      </c>
      <c r="W267">
        <v>0</v>
      </c>
      <c r="X267">
        <v>3</v>
      </c>
      <c r="Y267">
        <v>1</v>
      </c>
      <c r="Z267">
        <v>2</v>
      </c>
      <c r="AA267">
        <v>2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603</v>
      </c>
    </row>
    <row r="268" spans="2:36">
      <c r="B268" t="s">
        <v>300</v>
      </c>
      <c r="C268">
        <v>0</v>
      </c>
      <c r="D268">
        <v>0</v>
      </c>
      <c r="E268">
        <v>0</v>
      </c>
      <c r="F268">
        <v>134320</v>
      </c>
      <c r="G268">
        <v>0</v>
      </c>
      <c r="H268">
        <v>80</v>
      </c>
      <c r="I268">
        <v>956</v>
      </c>
      <c r="J268">
        <v>999</v>
      </c>
      <c r="K268">
        <v>730</v>
      </c>
      <c r="L268">
        <v>859</v>
      </c>
      <c r="M268">
        <v>519</v>
      </c>
      <c r="N268">
        <v>221</v>
      </c>
      <c r="O268">
        <v>87</v>
      </c>
      <c r="P268">
        <v>47</v>
      </c>
      <c r="Q268">
        <v>20</v>
      </c>
      <c r="R268">
        <v>9</v>
      </c>
      <c r="S268">
        <v>2</v>
      </c>
      <c r="T268">
        <v>2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4451</v>
      </c>
    </row>
    <row r="269" spans="2:36">
      <c r="B269" t="s">
        <v>301</v>
      </c>
      <c r="C269">
        <v>2987470</v>
      </c>
      <c r="D269">
        <v>759680</v>
      </c>
      <c r="E269">
        <v>1649670</v>
      </c>
      <c r="F269">
        <v>1643850</v>
      </c>
      <c r="G269">
        <v>2116750</v>
      </c>
      <c r="H269">
        <v>80</v>
      </c>
      <c r="I269">
        <v>408</v>
      </c>
      <c r="J269">
        <v>783</v>
      </c>
      <c r="K269">
        <v>911</v>
      </c>
      <c r="L269">
        <v>2151</v>
      </c>
      <c r="M269">
        <v>2236</v>
      </c>
      <c r="N269">
        <v>1971</v>
      </c>
      <c r="O269">
        <v>1726</v>
      </c>
      <c r="P269">
        <v>1382</v>
      </c>
      <c r="Q269">
        <v>998</v>
      </c>
      <c r="R269">
        <v>690</v>
      </c>
      <c r="S269">
        <v>464</v>
      </c>
      <c r="T269">
        <v>529</v>
      </c>
      <c r="U269">
        <v>284</v>
      </c>
      <c r="V269">
        <v>172</v>
      </c>
      <c r="W269">
        <v>118</v>
      </c>
      <c r="X269">
        <v>108</v>
      </c>
      <c r="Y269">
        <v>98</v>
      </c>
      <c r="Z269">
        <v>72</v>
      </c>
      <c r="AA269">
        <v>59</v>
      </c>
      <c r="AB269">
        <v>51</v>
      </c>
      <c r="AC269">
        <v>44</v>
      </c>
      <c r="AD269">
        <v>35</v>
      </c>
      <c r="AE269">
        <v>25</v>
      </c>
      <c r="AF269">
        <v>23</v>
      </c>
      <c r="AG269">
        <v>23</v>
      </c>
      <c r="AH269">
        <v>14</v>
      </c>
      <c r="AI269">
        <v>48</v>
      </c>
      <c r="AJ269">
        <v>15423</v>
      </c>
    </row>
    <row r="270" spans="2:36">
      <c r="B270" t="s">
        <v>302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24</v>
      </c>
      <c r="I270">
        <v>52</v>
      </c>
      <c r="J270">
        <v>63</v>
      </c>
      <c r="K270">
        <v>63</v>
      </c>
      <c r="L270">
        <v>86</v>
      </c>
      <c r="M270">
        <v>36</v>
      </c>
      <c r="N270">
        <v>32</v>
      </c>
      <c r="O270">
        <v>6</v>
      </c>
      <c r="P270">
        <v>6</v>
      </c>
      <c r="Q270">
        <v>2</v>
      </c>
      <c r="R270">
        <v>1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347</v>
      </c>
    </row>
    <row r="271" spans="2:36">
      <c r="B271" t="s">
        <v>303</v>
      </c>
      <c r="C271">
        <v>1229340</v>
      </c>
      <c r="D271">
        <v>1173850</v>
      </c>
      <c r="E271">
        <v>0</v>
      </c>
      <c r="F271">
        <v>0</v>
      </c>
      <c r="G271">
        <v>870440</v>
      </c>
      <c r="H271">
        <v>36</v>
      </c>
      <c r="I271">
        <v>145</v>
      </c>
      <c r="J271">
        <v>268</v>
      </c>
      <c r="K271">
        <v>422</v>
      </c>
      <c r="L271">
        <v>1143</v>
      </c>
      <c r="M271">
        <v>1498</v>
      </c>
      <c r="N271">
        <v>1665</v>
      </c>
      <c r="O271">
        <v>1725</v>
      </c>
      <c r="P271">
        <v>1682</v>
      </c>
      <c r="Q271">
        <v>1563</v>
      </c>
      <c r="R271">
        <v>1345</v>
      </c>
      <c r="S271">
        <v>1106</v>
      </c>
      <c r="T271">
        <v>1609</v>
      </c>
      <c r="U271">
        <v>971</v>
      </c>
      <c r="V271">
        <v>577</v>
      </c>
      <c r="W271">
        <v>299</v>
      </c>
      <c r="X271">
        <v>230</v>
      </c>
      <c r="Y271">
        <v>149</v>
      </c>
      <c r="Z271">
        <v>113</v>
      </c>
      <c r="AA271">
        <v>70</v>
      </c>
      <c r="AB271">
        <v>60</v>
      </c>
      <c r="AC271">
        <v>41</v>
      </c>
      <c r="AD271">
        <v>40</v>
      </c>
      <c r="AE271">
        <v>29</v>
      </c>
      <c r="AF271">
        <v>17</v>
      </c>
      <c r="AG271">
        <v>8</v>
      </c>
      <c r="AH271">
        <v>5</v>
      </c>
      <c r="AI271">
        <v>129</v>
      </c>
      <c r="AJ271">
        <v>16909</v>
      </c>
    </row>
    <row r="272" spans="2:36">
      <c r="B272" t="s">
        <v>304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28</v>
      </c>
      <c r="I272">
        <v>77</v>
      </c>
      <c r="J272">
        <v>76</v>
      </c>
      <c r="K272">
        <v>68</v>
      </c>
      <c r="L272">
        <v>65</v>
      </c>
      <c r="M272">
        <v>37</v>
      </c>
      <c r="N272">
        <v>24</v>
      </c>
      <c r="O272">
        <v>10</v>
      </c>
      <c r="P272">
        <v>3</v>
      </c>
      <c r="Q272">
        <v>2</v>
      </c>
      <c r="R272">
        <v>0</v>
      </c>
      <c r="S272">
        <v>1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363</v>
      </c>
    </row>
    <row r="273" spans="2:36">
      <c r="B273" t="s">
        <v>305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80</v>
      </c>
      <c r="I273">
        <v>20</v>
      </c>
      <c r="J273">
        <v>38</v>
      </c>
      <c r="K273">
        <v>63</v>
      </c>
      <c r="L273">
        <v>245</v>
      </c>
      <c r="M273">
        <v>376</v>
      </c>
      <c r="N273">
        <v>476</v>
      </c>
      <c r="O273">
        <v>542</v>
      </c>
      <c r="P273">
        <v>561</v>
      </c>
      <c r="Q273">
        <v>524</v>
      </c>
      <c r="R273">
        <v>378</v>
      </c>
      <c r="S273">
        <v>259</v>
      </c>
      <c r="T273">
        <v>302</v>
      </c>
      <c r="U273">
        <v>150</v>
      </c>
      <c r="V273">
        <v>84</v>
      </c>
      <c r="W273">
        <v>64</v>
      </c>
      <c r="X273">
        <v>44</v>
      </c>
      <c r="Y273">
        <v>51</v>
      </c>
      <c r="Z273">
        <v>54</v>
      </c>
      <c r="AA273">
        <v>37</v>
      </c>
      <c r="AB273">
        <v>54</v>
      </c>
      <c r="AC273">
        <v>39</v>
      </c>
      <c r="AD273">
        <v>31</v>
      </c>
      <c r="AE273">
        <v>24</v>
      </c>
      <c r="AF273">
        <v>17</v>
      </c>
      <c r="AG273">
        <v>14</v>
      </c>
      <c r="AH273">
        <v>11</v>
      </c>
      <c r="AI273">
        <v>14</v>
      </c>
      <c r="AJ273">
        <v>4472</v>
      </c>
    </row>
    <row r="274" spans="2:36">
      <c r="B274" t="s">
        <v>306</v>
      </c>
      <c r="C274">
        <v>446010</v>
      </c>
      <c r="D274">
        <v>542850</v>
      </c>
      <c r="E274">
        <v>528800</v>
      </c>
      <c r="F274">
        <v>513340</v>
      </c>
      <c r="G274">
        <v>633260</v>
      </c>
      <c r="H274">
        <v>38</v>
      </c>
      <c r="I274">
        <v>707</v>
      </c>
      <c r="J274">
        <v>971</v>
      </c>
      <c r="K274">
        <v>1032</v>
      </c>
      <c r="L274">
        <v>2342</v>
      </c>
      <c r="M274">
        <v>2135</v>
      </c>
      <c r="N274">
        <v>1802</v>
      </c>
      <c r="O274">
        <v>1306</v>
      </c>
      <c r="P274">
        <v>765</v>
      </c>
      <c r="Q274">
        <v>452</v>
      </c>
      <c r="R274">
        <v>206</v>
      </c>
      <c r="S274">
        <v>94</v>
      </c>
      <c r="T274">
        <v>50</v>
      </c>
      <c r="U274">
        <v>13</v>
      </c>
      <c r="V274">
        <v>4</v>
      </c>
      <c r="W274">
        <v>1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11880</v>
      </c>
    </row>
    <row r="275" spans="2:36">
      <c r="B275" t="s">
        <v>307</v>
      </c>
      <c r="C275">
        <v>747710</v>
      </c>
      <c r="D275">
        <v>1226920</v>
      </c>
      <c r="E275">
        <v>961810</v>
      </c>
      <c r="F275">
        <v>864920</v>
      </c>
      <c r="G275">
        <v>715090</v>
      </c>
      <c r="H275">
        <v>67</v>
      </c>
      <c r="I275">
        <v>15</v>
      </c>
      <c r="J275">
        <v>57</v>
      </c>
      <c r="K275">
        <v>94</v>
      </c>
      <c r="L275">
        <v>253</v>
      </c>
      <c r="M275">
        <v>392</v>
      </c>
      <c r="N275">
        <v>413</v>
      </c>
      <c r="O275">
        <v>345</v>
      </c>
      <c r="P275">
        <v>290</v>
      </c>
      <c r="Q275">
        <v>215</v>
      </c>
      <c r="R275">
        <v>165</v>
      </c>
      <c r="S275">
        <v>110</v>
      </c>
      <c r="T275">
        <v>138</v>
      </c>
      <c r="U275">
        <v>48</v>
      </c>
      <c r="V275">
        <v>11</v>
      </c>
      <c r="W275">
        <v>7</v>
      </c>
      <c r="X275">
        <v>3</v>
      </c>
      <c r="Y275">
        <v>1</v>
      </c>
      <c r="Z275">
        <v>0</v>
      </c>
      <c r="AA275">
        <v>1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2558</v>
      </c>
    </row>
    <row r="276" spans="2:36">
      <c r="B276" t="s">
        <v>308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80</v>
      </c>
      <c r="I276">
        <v>6</v>
      </c>
      <c r="J276">
        <v>18</v>
      </c>
      <c r="K276">
        <v>5</v>
      </c>
      <c r="L276">
        <v>15</v>
      </c>
      <c r="M276">
        <v>22</v>
      </c>
      <c r="N276">
        <v>25</v>
      </c>
      <c r="O276">
        <v>32</v>
      </c>
      <c r="P276">
        <v>30</v>
      </c>
      <c r="Q276">
        <v>29</v>
      </c>
      <c r="R276">
        <v>31</v>
      </c>
      <c r="S276">
        <v>41</v>
      </c>
      <c r="T276">
        <v>86</v>
      </c>
      <c r="U276">
        <v>71</v>
      </c>
      <c r="V276">
        <v>82</v>
      </c>
      <c r="W276">
        <v>70</v>
      </c>
      <c r="X276">
        <v>46</v>
      </c>
      <c r="Y276">
        <v>31</v>
      </c>
      <c r="Z276">
        <v>17</v>
      </c>
      <c r="AA276">
        <v>22</v>
      </c>
      <c r="AB276">
        <v>18</v>
      </c>
      <c r="AC276">
        <v>15</v>
      </c>
      <c r="AD276">
        <v>14</v>
      </c>
      <c r="AE276">
        <v>15</v>
      </c>
      <c r="AF276">
        <v>9</v>
      </c>
      <c r="AG276">
        <v>10</v>
      </c>
      <c r="AH276">
        <v>6</v>
      </c>
      <c r="AI276">
        <v>47</v>
      </c>
      <c r="AJ276">
        <v>813</v>
      </c>
    </row>
    <row r="277" spans="2:36">
      <c r="B277" t="s">
        <v>309</v>
      </c>
      <c r="C277">
        <v>540750</v>
      </c>
      <c r="D277">
        <v>0</v>
      </c>
      <c r="E277">
        <v>0</v>
      </c>
      <c r="F277">
        <v>0</v>
      </c>
      <c r="G277">
        <v>655950</v>
      </c>
      <c r="H277">
        <v>61</v>
      </c>
      <c r="I277">
        <v>153</v>
      </c>
      <c r="J277">
        <v>260</v>
      </c>
      <c r="K277">
        <v>311</v>
      </c>
      <c r="L277">
        <v>606</v>
      </c>
      <c r="M277">
        <v>394</v>
      </c>
      <c r="N277">
        <v>247</v>
      </c>
      <c r="O277">
        <v>171</v>
      </c>
      <c r="P277">
        <v>71</v>
      </c>
      <c r="Q277">
        <v>43</v>
      </c>
      <c r="R277">
        <v>31</v>
      </c>
      <c r="S277">
        <v>10</v>
      </c>
      <c r="T277">
        <v>9</v>
      </c>
      <c r="U277">
        <v>3</v>
      </c>
      <c r="V277">
        <v>1</v>
      </c>
      <c r="W277">
        <v>0</v>
      </c>
      <c r="X277">
        <v>0</v>
      </c>
      <c r="Y277">
        <v>0</v>
      </c>
      <c r="Z277">
        <v>1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2311</v>
      </c>
    </row>
    <row r="278" spans="2:36">
      <c r="B278" t="s">
        <v>310</v>
      </c>
      <c r="C278">
        <v>2556130</v>
      </c>
      <c r="D278">
        <v>3163320</v>
      </c>
      <c r="E278">
        <v>3056650</v>
      </c>
      <c r="F278">
        <v>2007780</v>
      </c>
      <c r="G278">
        <v>2484070</v>
      </c>
      <c r="H278">
        <v>80</v>
      </c>
      <c r="I278">
        <v>263</v>
      </c>
      <c r="J278">
        <v>314</v>
      </c>
      <c r="K278">
        <v>442</v>
      </c>
      <c r="L278">
        <v>1100</v>
      </c>
      <c r="M278">
        <v>1278</v>
      </c>
      <c r="N278">
        <v>1435</v>
      </c>
      <c r="O278">
        <v>1368</v>
      </c>
      <c r="P278">
        <v>1310</v>
      </c>
      <c r="Q278">
        <v>1147</v>
      </c>
      <c r="R278">
        <v>1012</v>
      </c>
      <c r="S278">
        <v>900</v>
      </c>
      <c r="T278">
        <v>1331</v>
      </c>
      <c r="U278">
        <v>958</v>
      </c>
      <c r="V278">
        <v>731</v>
      </c>
      <c r="W278">
        <v>552</v>
      </c>
      <c r="X278">
        <v>532</v>
      </c>
      <c r="Y278">
        <v>365</v>
      </c>
      <c r="Z278">
        <v>322</v>
      </c>
      <c r="AA278">
        <v>266</v>
      </c>
      <c r="AB278">
        <v>201</v>
      </c>
      <c r="AC278">
        <v>166</v>
      </c>
      <c r="AD278">
        <v>127</v>
      </c>
      <c r="AE278">
        <v>82</v>
      </c>
      <c r="AF278">
        <v>84</v>
      </c>
      <c r="AG278">
        <v>53</v>
      </c>
      <c r="AH278">
        <v>46</v>
      </c>
      <c r="AI278">
        <v>213</v>
      </c>
      <c r="AJ278">
        <v>16598</v>
      </c>
    </row>
    <row r="279" spans="2:36">
      <c r="B279" t="s">
        <v>311</v>
      </c>
      <c r="C279">
        <v>2353760</v>
      </c>
      <c r="D279">
        <v>2692060</v>
      </c>
      <c r="E279">
        <v>2351780</v>
      </c>
      <c r="F279">
        <v>2346610</v>
      </c>
      <c r="G279">
        <v>3455800</v>
      </c>
      <c r="H279">
        <v>49</v>
      </c>
      <c r="I279">
        <v>36</v>
      </c>
      <c r="J279">
        <v>65</v>
      </c>
      <c r="K279">
        <v>128</v>
      </c>
      <c r="L279">
        <v>316</v>
      </c>
      <c r="M279">
        <v>403</v>
      </c>
      <c r="N279">
        <v>430</v>
      </c>
      <c r="O279">
        <v>567</v>
      </c>
      <c r="P279">
        <v>560</v>
      </c>
      <c r="Q279">
        <v>545</v>
      </c>
      <c r="R279">
        <v>534</v>
      </c>
      <c r="S279">
        <v>597</v>
      </c>
      <c r="T279">
        <v>1146</v>
      </c>
      <c r="U279">
        <v>1078</v>
      </c>
      <c r="V279">
        <v>1017</v>
      </c>
      <c r="W279">
        <v>823</v>
      </c>
      <c r="X279">
        <v>710</v>
      </c>
      <c r="Y279">
        <v>652</v>
      </c>
      <c r="Z279">
        <v>537</v>
      </c>
      <c r="AA279">
        <v>411</v>
      </c>
      <c r="AB279">
        <v>396</v>
      </c>
      <c r="AC279">
        <v>296</v>
      </c>
      <c r="AD279">
        <v>271</v>
      </c>
      <c r="AE279">
        <v>215</v>
      </c>
      <c r="AF279">
        <v>139</v>
      </c>
      <c r="AG279">
        <v>105</v>
      </c>
      <c r="AH279">
        <v>55</v>
      </c>
      <c r="AI279">
        <v>237</v>
      </c>
      <c r="AJ279">
        <v>12269</v>
      </c>
    </row>
    <row r="280" spans="2:36">
      <c r="B280" t="s">
        <v>312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45</v>
      </c>
      <c r="I280">
        <v>40</v>
      </c>
      <c r="J280">
        <v>24</v>
      </c>
      <c r="K280">
        <v>30</v>
      </c>
      <c r="L280">
        <v>64</v>
      </c>
      <c r="M280">
        <v>89</v>
      </c>
      <c r="N280">
        <v>117</v>
      </c>
      <c r="O280">
        <v>108</v>
      </c>
      <c r="P280">
        <v>84</v>
      </c>
      <c r="Q280">
        <v>73</v>
      </c>
      <c r="R280">
        <v>65</v>
      </c>
      <c r="S280">
        <v>63</v>
      </c>
      <c r="T280">
        <v>74</v>
      </c>
      <c r="U280">
        <v>31</v>
      </c>
      <c r="V280">
        <v>17</v>
      </c>
      <c r="W280">
        <v>3</v>
      </c>
      <c r="X280">
        <v>1</v>
      </c>
      <c r="Y280">
        <v>1</v>
      </c>
      <c r="Z280">
        <v>2</v>
      </c>
      <c r="AA280">
        <v>1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887</v>
      </c>
    </row>
    <row r="281" spans="2:36">
      <c r="B281" t="s">
        <v>313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80</v>
      </c>
      <c r="I281">
        <v>40</v>
      </c>
      <c r="J281">
        <v>76</v>
      </c>
      <c r="K281">
        <v>134</v>
      </c>
      <c r="L281">
        <v>328</v>
      </c>
      <c r="M281">
        <v>415</v>
      </c>
      <c r="N281">
        <v>347</v>
      </c>
      <c r="O281">
        <v>322</v>
      </c>
      <c r="P281">
        <v>311</v>
      </c>
      <c r="Q281">
        <v>277</v>
      </c>
      <c r="R281">
        <v>256</v>
      </c>
      <c r="S281">
        <v>219</v>
      </c>
      <c r="T281">
        <v>313</v>
      </c>
      <c r="U281">
        <v>203</v>
      </c>
      <c r="V281">
        <v>153</v>
      </c>
      <c r="W281">
        <v>101</v>
      </c>
      <c r="X281">
        <v>72</v>
      </c>
      <c r="Y281">
        <v>70</v>
      </c>
      <c r="Z281">
        <v>46</v>
      </c>
      <c r="AA281">
        <v>34</v>
      </c>
      <c r="AB281">
        <v>26</v>
      </c>
      <c r="AC281">
        <v>19</v>
      </c>
      <c r="AD281">
        <v>8</v>
      </c>
      <c r="AE281">
        <v>7</v>
      </c>
      <c r="AF281">
        <v>9</v>
      </c>
      <c r="AG281">
        <v>2</v>
      </c>
      <c r="AH281">
        <v>0</v>
      </c>
      <c r="AI281">
        <v>5</v>
      </c>
      <c r="AJ281">
        <v>3793</v>
      </c>
    </row>
    <row r="282" spans="2:36">
      <c r="B282" t="s">
        <v>314</v>
      </c>
      <c r="C282">
        <v>3719140</v>
      </c>
      <c r="D282">
        <v>4612130</v>
      </c>
      <c r="E282">
        <v>0</v>
      </c>
      <c r="F282">
        <v>0</v>
      </c>
      <c r="G282">
        <v>0</v>
      </c>
      <c r="H282">
        <v>80</v>
      </c>
      <c r="I282">
        <v>6</v>
      </c>
      <c r="J282">
        <v>22</v>
      </c>
      <c r="K282">
        <v>26</v>
      </c>
      <c r="L282">
        <v>84</v>
      </c>
      <c r="M282">
        <v>109</v>
      </c>
      <c r="N282">
        <v>130</v>
      </c>
      <c r="O282">
        <v>155</v>
      </c>
      <c r="P282">
        <v>181</v>
      </c>
      <c r="Q282">
        <v>178</v>
      </c>
      <c r="R282">
        <v>183</v>
      </c>
      <c r="S282">
        <v>163</v>
      </c>
      <c r="T282">
        <v>313</v>
      </c>
      <c r="U282">
        <v>308</v>
      </c>
      <c r="V282">
        <v>227</v>
      </c>
      <c r="W282">
        <v>216</v>
      </c>
      <c r="X282">
        <v>176</v>
      </c>
      <c r="Y282">
        <v>127</v>
      </c>
      <c r="Z282">
        <v>111</v>
      </c>
      <c r="AA282">
        <v>94</v>
      </c>
      <c r="AB282">
        <v>98</v>
      </c>
      <c r="AC282">
        <v>78</v>
      </c>
      <c r="AD282">
        <v>70</v>
      </c>
      <c r="AE282">
        <v>80</v>
      </c>
      <c r="AF282">
        <v>82</v>
      </c>
      <c r="AG282">
        <v>66</v>
      </c>
      <c r="AH282">
        <v>55</v>
      </c>
      <c r="AI282">
        <v>579</v>
      </c>
      <c r="AJ282">
        <v>3917</v>
      </c>
    </row>
    <row r="283" spans="2:36">
      <c r="B283" t="s">
        <v>315</v>
      </c>
      <c r="C283">
        <v>4462690</v>
      </c>
      <c r="D283">
        <v>2420380</v>
      </c>
      <c r="E283">
        <v>2073080</v>
      </c>
      <c r="F283">
        <v>1358130</v>
      </c>
      <c r="G283">
        <v>0</v>
      </c>
      <c r="H283">
        <v>80</v>
      </c>
      <c r="I283">
        <v>111</v>
      </c>
      <c r="J283">
        <v>120</v>
      </c>
      <c r="K283">
        <v>128</v>
      </c>
      <c r="L283">
        <v>304</v>
      </c>
      <c r="M283">
        <v>383</v>
      </c>
      <c r="N283">
        <v>458</v>
      </c>
      <c r="O283">
        <v>511</v>
      </c>
      <c r="P283">
        <v>568</v>
      </c>
      <c r="Q283">
        <v>620</v>
      </c>
      <c r="R283">
        <v>604</v>
      </c>
      <c r="S283">
        <v>622</v>
      </c>
      <c r="T283">
        <v>988</v>
      </c>
      <c r="U283">
        <v>703</v>
      </c>
      <c r="V283">
        <v>441</v>
      </c>
      <c r="W283">
        <v>263</v>
      </c>
      <c r="X283">
        <v>186</v>
      </c>
      <c r="Y283">
        <v>167</v>
      </c>
      <c r="Z283">
        <v>157</v>
      </c>
      <c r="AA283">
        <v>147</v>
      </c>
      <c r="AB283">
        <v>141</v>
      </c>
      <c r="AC283">
        <v>141</v>
      </c>
      <c r="AD283">
        <v>130</v>
      </c>
      <c r="AE283">
        <v>107</v>
      </c>
      <c r="AF283">
        <v>102</v>
      </c>
      <c r="AG283">
        <v>85</v>
      </c>
      <c r="AH283">
        <v>99</v>
      </c>
      <c r="AI283">
        <v>399</v>
      </c>
      <c r="AJ283">
        <v>8685</v>
      </c>
    </row>
    <row r="284" spans="2:36">
      <c r="B284" t="s">
        <v>316</v>
      </c>
      <c r="C284">
        <v>3786250</v>
      </c>
      <c r="D284">
        <v>3154180</v>
      </c>
      <c r="E284">
        <v>3661530</v>
      </c>
      <c r="F284">
        <v>1665790</v>
      </c>
      <c r="G284">
        <v>2437980</v>
      </c>
      <c r="H284">
        <v>80</v>
      </c>
      <c r="I284">
        <v>1289</v>
      </c>
      <c r="J284">
        <v>1833</v>
      </c>
      <c r="K284">
        <v>2054</v>
      </c>
      <c r="L284">
        <v>4028</v>
      </c>
      <c r="M284">
        <v>3390</v>
      </c>
      <c r="N284">
        <v>2637</v>
      </c>
      <c r="O284">
        <v>2084</v>
      </c>
      <c r="P284">
        <v>1481</v>
      </c>
      <c r="Q284">
        <v>1128</v>
      </c>
      <c r="R284">
        <v>847</v>
      </c>
      <c r="S284">
        <v>661</v>
      </c>
      <c r="T284">
        <v>880</v>
      </c>
      <c r="U284">
        <v>612</v>
      </c>
      <c r="V284">
        <v>487</v>
      </c>
      <c r="W284">
        <v>390</v>
      </c>
      <c r="X284">
        <v>366</v>
      </c>
      <c r="Y284">
        <v>301</v>
      </c>
      <c r="Z284">
        <v>226</v>
      </c>
      <c r="AA284">
        <v>210</v>
      </c>
      <c r="AB284">
        <v>158</v>
      </c>
      <c r="AC284">
        <v>133</v>
      </c>
      <c r="AD284">
        <v>124</v>
      </c>
      <c r="AE284">
        <v>94</v>
      </c>
      <c r="AF284">
        <v>90</v>
      </c>
      <c r="AG284">
        <v>67</v>
      </c>
      <c r="AH284">
        <v>60</v>
      </c>
      <c r="AI284">
        <v>223</v>
      </c>
      <c r="AJ284">
        <v>25853</v>
      </c>
    </row>
    <row r="285" spans="2:36">
      <c r="B285" t="s">
        <v>317</v>
      </c>
      <c r="C285">
        <v>2007170</v>
      </c>
      <c r="D285">
        <v>2549520</v>
      </c>
      <c r="E285">
        <v>2924090</v>
      </c>
      <c r="F285">
        <v>1818590</v>
      </c>
      <c r="G285">
        <v>2196540</v>
      </c>
      <c r="H285">
        <v>80</v>
      </c>
      <c r="I285">
        <v>205</v>
      </c>
      <c r="J285">
        <v>317</v>
      </c>
      <c r="K285">
        <v>358</v>
      </c>
      <c r="L285">
        <v>1415</v>
      </c>
      <c r="M285">
        <v>1001</v>
      </c>
      <c r="N285">
        <v>1713</v>
      </c>
      <c r="O285">
        <v>2299</v>
      </c>
      <c r="P285">
        <v>1902</v>
      </c>
      <c r="Q285">
        <v>1185</v>
      </c>
      <c r="R285">
        <v>1908</v>
      </c>
      <c r="S285">
        <v>950</v>
      </c>
      <c r="T285">
        <v>2311</v>
      </c>
      <c r="U285">
        <v>1317</v>
      </c>
      <c r="V285">
        <v>1120</v>
      </c>
      <c r="W285">
        <v>862</v>
      </c>
      <c r="X285">
        <v>1103</v>
      </c>
      <c r="Y285">
        <v>584</v>
      </c>
      <c r="Z285">
        <v>497</v>
      </c>
      <c r="AA285">
        <v>386</v>
      </c>
      <c r="AB285">
        <v>320</v>
      </c>
      <c r="AC285">
        <v>314</v>
      </c>
      <c r="AD285">
        <v>251</v>
      </c>
      <c r="AE285">
        <v>212</v>
      </c>
      <c r="AF285">
        <v>193</v>
      </c>
      <c r="AG285">
        <v>164</v>
      </c>
      <c r="AH285">
        <v>102</v>
      </c>
      <c r="AI285">
        <v>445</v>
      </c>
      <c r="AJ285">
        <v>23434</v>
      </c>
    </row>
    <row r="286" spans="2:36">
      <c r="B286" t="s">
        <v>318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6</v>
      </c>
      <c r="I286">
        <v>196</v>
      </c>
      <c r="J286">
        <v>425</v>
      </c>
      <c r="K286">
        <v>611</v>
      </c>
      <c r="L286">
        <v>1420</v>
      </c>
      <c r="M286">
        <v>1296</v>
      </c>
      <c r="N286">
        <v>967</v>
      </c>
      <c r="O286">
        <v>679</v>
      </c>
      <c r="P286">
        <v>440</v>
      </c>
      <c r="Q286">
        <v>268</v>
      </c>
      <c r="R286">
        <v>180</v>
      </c>
      <c r="S286">
        <v>86</v>
      </c>
      <c r="T286">
        <v>101</v>
      </c>
      <c r="U286">
        <v>35</v>
      </c>
      <c r="V286">
        <v>14</v>
      </c>
      <c r="W286">
        <v>2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6720</v>
      </c>
    </row>
    <row r="287" spans="2:36">
      <c r="B287" t="s">
        <v>319</v>
      </c>
      <c r="C287">
        <v>2646330</v>
      </c>
      <c r="D287">
        <v>321990</v>
      </c>
      <c r="E287">
        <v>1637600</v>
      </c>
      <c r="F287">
        <v>688610</v>
      </c>
      <c r="G287">
        <v>876960</v>
      </c>
      <c r="H287">
        <v>80</v>
      </c>
      <c r="I287">
        <v>467</v>
      </c>
      <c r="J287">
        <v>679</v>
      </c>
      <c r="K287">
        <v>781</v>
      </c>
      <c r="L287">
        <v>1717</v>
      </c>
      <c r="M287">
        <v>1668</v>
      </c>
      <c r="N287">
        <v>1541</v>
      </c>
      <c r="O287">
        <v>1302</v>
      </c>
      <c r="P287">
        <v>1099</v>
      </c>
      <c r="Q287">
        <v>845</v>
      </c>
      <c r="R287">
        <v>660</v>
      </c>
      <c r="S287">
        <v>505</v>
      </c>
      <c r="T287">
        <v>538</v>
      </c>
      <c r="U287">
        <v>270</v>
      </c>
      <c r="V287">
        <v>129</v>
      </c>
      <c r="W287">
        <v>61</v>
      </c>
      <c r="X287">
        <v>44</v>
      </c>
      <c r="Y287">
        <v>29</v>
      </c>
      <c r="Z287">
        <v>31</v>
      </c>
      <c r="AA287">
        <v>14</v>
      </c>
      <c r="AB287">
        <v>11</v>
      </c>
      <c r="AC287">
        <v>4</v>
      </c>
      <c r="AD287">
        <v>7</v>
      </c>
      <c r="AE287">
        <v>3</v>
      </c>
      <c r="AF287">
        <v>2</v>
      </c>
      <c r="AG287">
        <v>1</v>
      </c>
      <c r="AH287">
        <v>2</v>
      </c>
      <c r="AI287">
        <v>1</v>
      </c>
      <c r="AJ287">
        <v>12411</v>
      </c>
    </row>
    <row r="288" spans="2:36">
      <c r="B288" t="s">
        <v>320</v>
      </c>
      <c r="C288">
        <v>3623870</v>
      </c>
      <c r="D288">
        <v>1482290</v>
      </c>
      <c r="E288">
        <v>2838590</v>
      </c>
      <c r="F288">
        <v>1565250</v>
      </c>
      <c r="G288">
        <v>2956930</v>
      </c>
      <c r="H288">
        <v>80</v>
      </c>
      <c r="I288">
        <v>281</v>
      </c>
      <c r="J288">
        <v>263</v>
      </c>
      <c r="K288">
        <v>271</v>
      </c>
      <c r="L288">
        <v>442</v>
      </c>
      <c r="M288">
        <v>495</v>
      </c>
      <c r="N288">
        <v>467</v>
      </c>
      <c r="O288">
        <v>480</v>
      </c>
      <c r="P288">
        <v>533</v>
      </c>
      <c r="Q288">
        <v>483</v>
      </c>
      <c r="R288">
        <v>481</v>
      </c>
      <c r="S288">
        <v>515</v>
      </c>
      <c r="T288">
        <v>798</v>
      </c>
      <c r="U288">
        <v>723</v>
      </c>
      <c r="V288">
        <v>671</v>
      </c>
      <c r="W288">
        <v>641</v>
      </c>
      <c r="X288">
        <v>491</v>
      </c>
      <c r="Y288">
        <v>500</v>
      </c>
      <c r="Z288">
        <v>442</v>
      </c>
      <c r="AA288">
        <v>383</v>
      </c>
      <c r="AB288">
        <v>386</v>
      </c>
      <c r="AC288">
        <v>357</v>
      </c>
      <c r="AD288">
        <v>359</v>
      </c>
      <c r="AE288">
        <v>312</v>
      </c>
      <c r="AF288">
        <v>305</v>
      </c>
      <c r="AG288">
        <v>238</v>
      </c>
      <c r="AH288">
        <v>259</v>
      </c>
      <c r="AI288">
        <v>1430</v>
      </c>
      <c r="AJ288">
        <v>13006</v>
      </c>
    </row>
    <row r="289" spans="2:36">
      <c r="B289" t="s">
        <v>321</v>
      </c>
      <c r="C289">
        <v>4193850</v>
      </c>
      <c r="D289">
        <v>3195240</v>
      </c>
      <c r="E289">
        <v>4065440</v>
      </c>
      <c r="F289">
        <v>2870390</v>
      </c>
      <c r="G289">
        <v>3673270</v>
      </c>
      <c r="H289">
        <v>80</v>
      </c>
      <c r="I289">
        <v>259</v>
      </c>
      <c r="J289">
        <v>272</v>
      </c>
      <c r="K289">
        <v>289</v>
      </c>
      <c r="L289">
        <v>541</v>
      </c>
      <c r="M289">
        <v>657</v>
      </c>
      <c r="N289">
        <v>668</v>
      </c>
      <c r="O289">
        <v>680</v>
      </c>
      <c r="P289">
        <v>594</v>
      </c>
      <c r="Q289">
        <v>642</v>
      </c>
      <c r="R289">
        <v>551</v>
      </c>
      <c r="S289">
        <v>522</v>
      </c>
      <c r="T289">
        <v>772</v>
      </c>
      <c r="U289">
        <v>758</v>
      </c>
      <c r="V289">
        <v>570</v>
      </c>
      <c r="W289">
        <v>536</v>
      </c>
      <c r="X289">
        <v>439</v>
      </c>
      <c r="Y289">
        <v>437</v>
      </c>
      <c r="Z289">
        <v>472</v>
      </c>
      <c r="AA289">
        <v>381</v>
      </c>
      <c r="AB289">
        <v>400</v>
      </c>
      <c r="AC289">
        <v>399</v>
      </c>
      <c r="AD289">
        <v>400</v>
      </c>
      <c r="AE289">
        <v>420</v>
      </c>
      <c r="AF289">
        <v>435</v>
      </c>
      <c r="AG289">
        <v>448</v>
      </c>
      <c r="AH289">
        <v>460</v>
      </c>
      <c r="AI289">
        <v>2157</v>
      </c>
      <c r="AJ289">
        <v>15159</v>
      </c>
    </row>
    <row r="290" spans="2:36">
      <c r="B290" t="s">
        <v>322</v>
      </c>
      <c r="C290">
        <v>3856700</v>
      </c>
      <c r="D290">
        <v>2339610</v>
      </c>
      <c r="E290">
        <v>2352600</v>
      </c>
      <c r="F290">
        <v>5693910</v>
      </c>
      <c r="G290">
        <v>6736990</v>
      </c>
      <c r="H290">
        <v>48</v>
      </c>
      <c r="I290">
        <v>2765</v>
      </c>
      <c r="J290">
        <v>3438</v>
      </c>
      <c r="K290">
        <v>475</v>
      </c>
      <c r="L290">
        <v>1259</v>
      </c>
      <c r="M290">
        <v>2603</v>
      </c>
      <c r="N290">
        <v>1917</v>
      </c>
      <c r="O290">
        <v>2398</v>
      </c>
      <c r="P290">
        <v>1302</v>
      </c>
      <c r="Q290">
        <v>1175</v>
      </c>
      <c r="R290">
        <v>1045</v>
      </c>
      <c r="S290">
        <v>905</v>
      </c>
      <c r="T290">
        <v>1413</v>
      </c>
      <c r="U290">
        <v>3027</v>
      </c>
      <c r="V290">
        <v>1768</v>
      </c>
      <c r="W290">
        <v>600</v>
      </c>
      <c r="X290">
        <v>544</v>
      </c>
      <c r="Y290">
        <v>1617</v>
      </c>
      <c r="Z290">
        <v>523</v>
      </c>
      <c r="AA290">
        <v>2334</v>
      </c>
      <c r="AB290">
        <v>1050</v>
      </c>
      <c r="AC290">
        <v>559</v>
      </c>
      <c r="AD290">
        <v>1471</v>
      </c>
      <c r="AE290">
        <v>523</v>
      </c>
      <c r="AF290">
        <v>1355</v>
      </c>
      <c r="AG290">
        <v>1526</v>
      </c>
      <c r="AH290">
        <v>477</v>
      </c>
      <c r="AI290">
        <v>6196</v>
      </c>
      <c r="AJ290">
        <v>44265</v>
      </c>
    </row>
    <row r="291" spans="2:36">
      <c r="B291" t="s">
        <v>323</v>
      </c>
      <c r="C291">
        <v>3033170</v>
      </c>
      <c r="D291">
        <v>2776250</v>
      </c>
      <c r="E291">
        <v>2860590</v>
      </c>
      <c r="F291">
        <v>2119830</v>
      </c>
      <c r="G291">
        <v>2167100</v>
      </c>
      <c r="H291">
        <v>80</v>
      </c>
      <c r="I291">
        <v>368</v>
      </c>
      <c r="J291">
        <v>546</v>
      </c>
      <c r="K291">
        <v>796</v>
      </c>
      <c r="L291">
        <v>2127</v>
      </c>
      <c r="M291">
        <v>2540</v>
      </c>
      <c r="N291">
        <v>2797</v>
      </c>
      <c r="O291">
        <v>2797</v>
      </c>
      <c r="P291">
        <v>2544</v>
      </c>
      <c r="Q291">
        <v>1943</v>
      </c>
      <c r="R291">
        <v>1512</v>
      </c>
      <c r="S291">
        <v>1188</v>
      </c>
      <c r="T291">
        <v>1675</v>
      </c>
      <c r="U291">
        <v>984</v>
      </c>
      <c r="V291">
        <v>639</v>
      </c>
      <c r="W291">
        <v>412</v>
      </c>
      <c r="X291">
        <v>295</v>
      </c>
      <c r="Y291">
        <v>231</v>
      </c>
      <c r="Z291">
        <v>170</v>
      </c>
      <c r="AA291">
        <v>114</v>
      </c>
      <c r="AB291">
        <v>94</v>
      </c>
      <c r="AC291">
        <v>78</v>
      </c>
      <c r="AD291">
        <v>47</v>
      </c>
      <c r="AE291">
        <v>38</v>
      </c>
      <c r="AF291">
        <v>27</v>
      </c>
      <c r="AG291">
        <v>23</v>
      </c>
      <c r="AH291">
        <v>12</v>
      </c>
      <c r="AI291">
        <v>34</v>
      </c>
      <c r="AJ291">
        <v>24031</v>
      </c>
    </row>
    <row r="292" spans="2:36">
      <c r="B292" t="s">
        <v>324</v>
      </c>
      <c r="C292">
        <v>0</v>
      </c>
      <c r="D292">
        <v>0</v>
      </c>
      <c r="E292">
        <v>0</v>
      </c>
      <c r="F292">
        <v>0</v>
      </c>
      <c r="G292">
        <v>981170</v>
      </c>
      <c r="H292">
        <v>76</v>
      </c>
      <c r="I292">
        <v>20</v>
      </c>
      <c r="J292">
        <v>27</v>
      </c>
      <c r="K292">
        <v>56</v>
      </c>
      <c r="L292">
        <v>155</v>
      </c>
      <c r="M292">
        <v>192</v>
      </c>
      <c r="N292">
        <v>258</v>
      </c>
      <c r="O292">
        <v>254</v>
      </c>
      <c r="P292">
        <v>256</v>
      </c>
      <c r="Q292">
        <v>200</v>
      </c>
      <c r="R292">
        <v>208</v>
      </c>
      <c r="S292">
        <v>188</v>
      </c>
      <c r="T292">
        <v>296</v>
      </c>
      <c r="U292">
        <v>243</v>
      </c>
      <c r="V292">
        <v>167</v>
      </c>
      <c r="W292">
        <v>150</v>
      </c>
      <c r="X292">
        <v>131</v>
      </c>
      <c r="Y292">
        <v>117</v>
      </c>
      <c r="Z292">
        <v>80</v>
      </c>
      <c r="AA292">
        <v>55</v>
      </c>
      <c r="AB292">
        <v>50</v>
      </c>
      <c r="AC292">
        <v>41</v>
      </c>
      <c r="AD292">
        <v>18</v>
      </c>
      <c r="AE292">
        <v>10</v>
      </c>
      <c r="AF292">
        <v>9</v>
      </c>
      <c r="AG292">
        <v>4</v>
      </c>
      <c r="AH292">
        <v>0</v>
      </c>
      <c r="AI292">
        <v>0</v>
      </c>
      <c r="AJ292">
        <v>3185</v>
      </c>
    </row>
    <row r="293" spans="2:36">
      <c r="B293" t="s">
        <v>325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80</v>
      </c>
      <c r="I293">
        <v>6</v>
      </c>
      <c r="J293">
        <v>11</v>
      </c>
      <c r="K293">
        <v>26</v>
      </c>
      <c r="L293">
        <v>81</v>
      </c>
      <c r="M293">
        <v>147</v>
      </c>
      <c r="N293">
        <v>181</v>
      </c>
      <c r="O293">
        <v>218</v>
      </c>
      <c r="P293">
        <v>266</v>
      </c>
      <c r="Q293">
        <v>271</v>
      </c>
      <c r="R293">
        <v>278</v>
      </c>
      <c r="S293">
        <v>233</v>
      </c>
      <c r="T293">
        <v>463</v>
      </c>
      <c r="U293">
        <v>370</v>
      </c>
      <c r="V293">
        <v>285</v>
      </c>
      <c r="W293">
        <v>168</v>
      </c>
      <c r="X293">
        <v>152</v>
      </c>
      <c r="Y293">
        <v>63</v>
      </c>
      <c r="Z293">
        <v>50</v>
      </c>
      <c r="AA293">
        <v>28</v>
      </c>
      <c r="AB293">
        <v>22</v>
      </c>
      <c r="AC293">
        <v>17</v>
      </c>
      <c r="AD293">
        <v>13</v>
      </c>
      <c r="AE293">
        <v>1</v>
      </c>
      <c r="AF293">
        <v>1</v>
      </c>
      <c r="AG293">
        <v>7</v>
      </c>
      <c r="AH293">
        <v>2</v>
      </c>
      <c r="AI293">
        <v>6</v>
      </c>
      <c r="AJ293">
        <v>3366</v>
      </c>
    </row>
    <row r="294" spans="2:36">
      <c r="B294" t="s">
        <v>326</v>
      </c>
      <c r="C294">
        <v>1058650</v>
      </c>
      <c r="D294">
        <v>1148920</v>
      </c>
      <c r="E294">
        <v>474420</v>
      </c>
      <c r="F294">
        <v>0</v>
      </c>
      <c r="G294">
        <v>586300</v>
      </c>
      <c r="H294">
        <v>41</v>
      </c>
      <c r="I294">
        <v>18</v>
      </c>
      <c r="J294">
        <v>55</v>
      </c>
      <c r="K294">
        <v>82</v>
      </c>
      <c r="L294">
        <v>221</v>
      </c>
      <c r="M294">
        <v>367</v>
      </c>
      <c r="N294">
        <v>461</v>
      </c>
      <c r="O294">
        <v>535</v>
      </c>
      <c r="P294">
        <v>514</v>
      </c>
      <c r="Q294">
        <v>459</v>
      </c>
      <c r="R294">
        <v>435</v>
      </c>
      <c r="S294">
        <v>330</v>
      </c>
      <c r="T294">
        <v>460</v>
      </c>
      <c r="U294">
        <v>261</v>
      </c>
      <c r="V294">
        <v>152</v>
      </c>
      <c r="W294">
        <v>89</v>
      </c>
      <c r="X294">
        <v>46</v>
      </c>
      <c r="Y294">
        <v>29</v>
      </c>
      <c r="Z294">
        <v>23</v>
      </c>
      <c r="AA294">
        <v>14</v>
      </c>
      <c r="AB294">
        <v>9</v>
      </c>
      <c r="AC294">
        <v>6</v>
      </c>
      <c r="AD294">
        <v>7</v>
      </c>
      <c r="AE294">
        <v>9</v>
      </c>
      <c r="AF294">
        <v>5</v>
      </c>
      <c r="AG294">
        <v>3</v>
      </c>
      <c r="AH294">
        <v>2</v>
      </c>
      <c r="AI294">
        <v>5</v>
      </c>
      <c r="AJ294">
        <v>4597</v>
      </c>
    </row>
    <row r="295" spans="2:36">
      <c r="B295" t="s">
        <v>327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80</v>
      </c>
      <c r="I295">
        <v>375</v>
      </c>
      <c r="J295">
        <v>764</v>
      </c>
      <c r="K295">
        <v>1097</v>
      </c>
      <c r="L295">
        <v>2477</v>
      </c>
      <c r="M295">
        <v>2433</v>
      </c>
      <c r="N295">
        <v>2012</v>
      </c>
      <c r="O295">
        <v>1339</v>
      </c>
      <c r="P295">
        <v>795</v>
      </c>
      <c r="Q295">
        <v>479</v>
      </c>
      <c r="R295">
        <v>277</v>
      </c>
      <c r="S295">
        <v>156</v>
      </c>
      <c r="T295">
        <v>103</v>
      </c>
      <c r="U295">
        <v>30</v>
      </c>
      <c r="V295">
        <v>5</v>
      </c>
      <c r="W295">
        <v>3</v>
      </c>
      <c r="X295">
        <v>1</v>
      </c>
      <c r="Y295">
        <v>1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12347</v>
      </c>
    </row>
    <row r="296" spans="2:36">
      <c r="B296" t="s">
        <v>328</v>
      </c>
      <c r="C296">
        <v>3037060</v>
      </c>
      <c r="D296">
        <v>2473270</v>
      </c>
      <c r="E296">
        <v>2767490</v>
      </c>
      <c r="F296">
        <v>2016820</v>
      </c>
      <c r="G296">
        <v>2490290</v>
      </c>
      <c r="H296">
        <v>80</v>
      </c>
      <c r="I296">
        <v>199</v>
      </c>
      <c r="J296">
        <v>388</v>
      </c>
      <c r="K296">
        <v>617</v>
      </c>
      <c r="L296">
        <v>1748</v>
      </c>
      <c r="M296">
        <v>2229</v>
      </c>
      <c r="N296">
        <v>2522</v>
      </c>
      <c r="O296">
        <v>2538</v>
      </c>
      <c r="P296">
        <v>2426</v>
      </c>
      <c r="Q296">
        <v>2146</v>
      </c>
      <c r="R296">
        <v>1809</v>
      </c>
      <c r="S296">
        <v>1402</v>
      </c>
      <c r="T296">
        <v>1834</v>
      </c>
      <c r="U296">
        <v>1045</v>
      </c>
      <c r="V296">
        <v>642</v>
      </c>
      <c r="W296">
        <v>382</v>
      </c>
      <c r="X296">
        <v>302</v>
      </c>
      <c r="Y296">
        <v>241</v>
      </c>
      <c r="Z296">
        <v>167</v>
      </c>
      <c r="AA296">
        <v>177</v>
      </c>
      <c r="AB296">
        <v>152</v>
      </c>
      <c r="AC296">
        <v>110</v>
      </c>
      <c r="AD296">
        <v>90</v>
      </c>
      <c r="AE296">
        <v>63</v>
      </c>
      <c r="AF296">
        <v>68</v>
      </c>
      <c r="AG296">
        <v>51</v>
      </c>
      <c r="AH296">
        <v>45</v>
      </c>
      <c r="AI296">
        <v>285</v>
      </c>
      <c r="AJ296">
        <v>23678</v>
      </c>
    </row>
    <row r="297" spans="2:36">
      <c r="B297" t="s">
        <v>329</v>
      </c>
      <c r="C297">
        <v>1325230</v>
      </c>
      <c r="D297">
        <v>1046600</v>
      </c>
      <c r="E297">
        <v>960460</v>
      </c>
      <c r="F297">
        <v>991490</v>
      </c>
      <c r="G297">
        <v>1318230</v>
      </c>
      <c r="H297">
        <v>30</v>
      </c>
      <c r="I297">
        <v>284</v>
      </c>
      <c r="J297">
        <v>450</v>
      </c>
      <c r="K297">
        <v>565</v>
      </c>
      <c r="L297">
        <v>1154</v>
      </c>
      <c r="M297">
        <v>1317</v>
      </c>
      <c r="N297">
        <v>1352</v>
      </c>
      <c r="O297">
        <v>1343</v>
      </c>
      <c r="P297">
        <v>1180</v>
      </c>
      <c r="Q297">
        <v>935</v>
      </c>
      <c r="R297">
        <v>853</v>
      </c>
      <c r="S297">
        <v>742</v>
      </c>
      <c r="T297">
        <v>1144</v>
      </c>
      <c r="U297">
        <v>825</v>
      </c>
      <c r="V297">
        <v>561</v>
      </c>
      <c r="W297">
        <v>395</v>
      </c>
      <c r="X297">
        <v>309</v>
      </c>
      <c r="Y297">
        <v>220</v>
      </c>
      <c r="Z297">
        <v>163</v>
      </c>
      <c r="AA297">
        <v>97</v>
      </c>
      <c r="AB297">
        <v>91</v>
      </c>
      <c r="AC297">
        <v>36</v>
      </c>
      <c r="AD297">
        <v>33</v>
      </c>
      <c r="AE297">
        <v>23</v>
      </c>
      <c r="AF297">
        <v>17</v>
      </c>
      <c r="AG297">
        <v>15</v>
      </c>
      <c r="AH297">
        <v>6</v>
      </c>
      <c r="AI297">
        <v>34</v>
      </c>
      <c r="AJ297">
        <v>14144</v>
      </c>
    </row>
    <row r="298" spans="2:36">
      <c r="B298" t="s">
        <v>330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57</v>
      </c>
      <c r="I298">
        <v>1377</v>
      </c>
      <c r="J298">
        <v>1288</v>
      </c>
      <c r="K298">
        <v>1066</v>
      </c>
      <c r="L298">
        <v>1836</v>
      </c>
      <c r="M298">
        <v>1387</v>
      </c>
      <c r="N298">
        <v>1035</v>
      </c>
      <c r="O298">
        <v>724</v>
      </c>
      <c r="P298">
        <v>507</v>
      </c>
      <c r="Q298">
        <v>382</v>
      </c>
      <c r="R298">
        <v>242</v>
      </c>
      <c r="S298">
        <v>176</v>
      </c>
      <c r="T298">
        <v>218</v>
      </c>
      <c r="U298">
        <v>107</v>
      </c>
      <c r="V298">
        <v>65</v>
      </c>
      <c r="W298">
        <v>46</v>
      </c>
      <c r="X298">
        <v>23</v>
      </c>
      <c r="Y298">
        <v>14</v>
      </c>
      <c r="Z298">
        <v>10</v>
      </c>
      <c r="AA298">
        <v>5</v>
      </c>
      <c r="AB298">
        <v>3</v>
      </c>
      <c r="AC298">
        <v>2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10513</v>
      </c>
    </row>
    <row r="299" spans="2:36">
      <c r="B299" t="s">
        <v>331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79</v>
      </c>
      <c r="I299">
        <v>251</v>
      </c>
      <c r="J299">
        <v>271</v>
      </c>
      <c r="K299">
        <v>250</v>
      </c>
      <c r="L299">
        <v>250</v>
      </c>
      <c r="M299">
        <v>251</v>
      </c>
      <c r="N299">
        <v>323</v>
      </c>
      <c r="O299">
        <v>275</v>
      </c>
      <c r="P299">
        <v>264</v>
      </c>
      <c r="Q299">
        <v>279</v>
      </c>
      <c r="R299">
        <v>267</v>
      </c>
      <c r="S299">
        <v>256</v>
      </c>
      <c r="T299">
        <v>342</v>
      </c>
      <c r="U299">
        <v>275</v>
      </c>
      <c r="V299">
        <v>268</v>
      </c>
      <c r="W299">
        <v>276</v>
      </c>
      <c r="X299">
        <v>205</v>
      </c>
      <c r="Y299">
        <v>159</v>
      </c>
      <c r="Z299">
        <v>160</v>
      </c>
      <c r="AA299">
        <v>144</v>
      </c>
      <c r="AB299">
        <v>124</v>
      </c>
      <c r="AC299">
        <v>124</v>
      </c>
      <c r="AD299">
        <v>108</v>
      </c>
      <c r="AE299">
        <v>73</v>
      </c>
      <c r="AF299">
        <v>113</v>
      </c>
      <c r="AG299">
        <v>115</v>
      </c>
      <c r="AH299">
        <v>32</v>
      </c>
      <c r="AI299">
        <v>335</v>
      </c>
      <c r="AJ299">
        <v>5790</v>
      </c>
    </row>
    <row r="300" spans="2:36">
      <c r="B300" t="s">
        <v>332</v>
      </c>
      <c r="C300">
        <v>2040830</v>
      </c>
      <c r="D300">
        <v>2448160</v>
      </c>
      <c r="E300">
        <v>1698080</v>
      </c>
      <c r="F300">
        <v>0</v>
      </c>
      <c r="G300">
        <v>2362420</v>
      </c>
      <c r="H300">
        <v>80</v>
      </c>
      <c r="I300">
        <v>45</v>
      </c>
      <c r="J300">
        <v>93</v>
      </c>
      <c r="K300">
        <v>113</v>
      </c>
      <c r="L300">
        <v>335</v>
      </c>
      <c r="M300">
        <v>294</v>
      </c>
      <c r="N300">
        <v>266</v>
      </c>
      <c r="O300">
        <v>303</v>
      </c>
      <c r="P300">
        <v>300</v>
      </c>
      <c r="Q300">
        <v>327</v>
      </c>
      <c r="R300">
        <v>285</v>
      </c>
      <c r="S300">
        <v>234</v>
      </c>
      <c r="T300">
        <v>386</v>
      </c>
      <c r="U300">
        <v>251</v>
      </c>
      <c r="V300">
        <v>187</v>
      </c>
      <c r="W300">
        <v>135</v>
      </c>
      <c r="X300">
        <v>139</v>
      </c>
      <c r="Y300">
        <v>106</v>
      </c>
      <c r="Z300">
        <v>103</v>
      </c>
      <c r="AA300">
        <v>96</v>
      </c>
      <c r="AB300">
        <v>83</v>
      </c>
      <c r="AC300">
        <v>92</v>
      </c>
      <c r="AD300">
        <v>82</v>
      </c>
      <c r="AE300">
        <v>63</v>
      </c>
      <c r="AF300">
        <v>45</v>
      </c>
      <c r="AG300">
        <v>37</v>
      </c>
      <c r="AH300">
        <v>26</v>
      </c>
      <c r="AI300">
        <v>67</v>
      </c>
      <c r="AJ300">
        <v>4493</v>
      </c>
    </row>
    <row r="301" spans="2:36">
      <c r="B301" t="s">
        <v>333</v>
      </c>
      <c r="C301">
        <v>1917490</v>
      </c>
      <c r="D301">
        <v>2261160</v>
      </c>
      <c r="E301">
        <v>2972690</v>
      </c>
      <c r="F301">
        <v>1836820</v>
      </c>
      <c r="G301">
        <v>2046640</v>
      </c>
      <c r="H301">
        <v>80</v>
      </c>
      <c r="I301">
        <v>12</v>
      </c>
      <c r="J301">
        <v>45</v>
      </c>
      <c r="K301">
        <v>70</v>
      </c>
      <c r="L301">
        <v>335</v>
      </c>
      <c r="M301">
        <v>701</v>
      </c>
      <c r="N301">
        <v>1039</v>
      </c>
      <c r="O301">
        <v>1177</v>
      </c>
      <c r="P301">
        <v>1158</v>
      </c>
      <c r="Q301">
        <v>1071</v>
      </c>
      <c r="R301">
        <v>810</v>
      </c>
      <c r="S301">
        <v>639</v>
      </c>
      <c r="T301">
        <v>916</v>
      </c>
      <c r="U301">
        <v>632</v>
      </c>
      <c r="V301">
        <v>457</v>
      </c>
      <c r="W301">
        <v>387</v>
      </c>
      <c r="X301">
        <v>270</v>
      </c>
      <c r="Y301">
        <v>240</v>
      </c>
      <c r="Z301">
        <v>168</v>
      </c>
      <c r="AA301">
        <v>155</v>
      </c>
      <c r="AB301">
        <v>123</v>
      </c>
      <c r="AC301">
        <v>81</v>
      </c>
      <c r="AD301">
        <v>56</v>
      </c>
      <c r="AE301">
        <v>35</v>
      </c>
      <c r="AF301">
        <v>29</v>
      </c>
      <c r="AG301">
        <v>22</v>
      </c>
      <c r="AH301">
        <v>14</v>
      </c>
      <c r="AI301">
        <v>28</v>
      </c>
      <c r="AJ301">
        <v>10670</v>
      </c>
    </row>
    <row r="302" spans="2:36">
      <c r="B302" t="s">
        <v>334</v>
      </c>
      <c r="C302">
        <v>1421180</v>
      </c>
      <c r="D302">
        <v>1087440</v>
      </c>
      <c r="E302">
        <v>803010</v>
      </c>
      <c r="F302">
        <v>1297200</v>
      </c>
      <c r="G302">
        <v>1019080</v>
      </c>
      <c r="H302">
        <v>28</v>
      </c>
      <c r="I302">
        <v>420</v>
      </c>
      <c r="J302">
        <v>641</v>
      </c>
      <c r="K302">
        <v>789</v>
      </c>
      <c r="L302">
        <v>1716</v>
      </c>
      <c r="M302">
        <v>1595</v>
      </c>
      <c r="N302">
        <v>1408</v>
      </c>
      <c r="O302">
        <v>1229</v>
      </c>
      <c r="P302">
        <v>970</v>
      </c>
      <c r="Q302">
        <v>818</v>
      </c>
      <c r="R302">
        <v>696</v>
      </c>
      <c r="S302">
        <v>583</v>
      </c>
      <c r="T302">
        <v>1016</v>
      </c>
      <c r="U302">
        <v>772</v>
      </c>
      <c r="V302">
        <v>603</v>
      </c>
      <c r="W302">
        <v>411</v>
      </c>
      <c r="X302">
        <v>327</v>
      </c>
      <c r="Y302">
        <v>197</v>
      </c>
      <c r="Z302">
        <v>142</v>
      </c>
      <c r="AA302">
        <v>125</v>
      </c>
      <c r="AB302">
        <v>83</v>
      </c>
      <c r="AC302">
        <v>79</v>
      </c>
      <c r="AD302">
        <v>46</v>
      </c>
      <c r="AE302">
        <v>34</v>
      </c>
      <c r="AF302">
        <v>38</v>
      </c>
      <c r="AG302">
        <v>39</v>
      </c>
      <c r="AH302">
        <v>40</v>
      </c>
      <c r="AI302">
        <v>215</v>
      </c>
      <c r="AJ302">
        <v>15032</v>
      </c>
    </row>
    <row r="303" spans="2:36">
      <c r="B303" t="s">
        <v>335</v>
      </c>
      <c r="C303">
        <v>550560</v>
      </c>
      <c r="D303">
        <v>638730</v>
      </c>
      <c r="E303">
        <v>734400</v>
      </c>
      <c r="F303">
        <v>396150</v>
      </c>
      <c r="G303">
        <v>557870</v>
      </c>
      <c r="H303">
        <v>77</v>
      </c>
      <c r="I303">
        <v>455</v>
      </c>
      <c r="J303">
        <v>389</v>
      </c>
      <c r="K303">
        <v>320</v>
      </c>
      <c r="L303">
        <v>535</v>
      </c>
      <c r="M303">
        <v>499</v>
      </c>
      <c r="N303">
        <v>405</v>
      </c>
      <c r="O303">
        <v>302</v>
      </c>
      <c r="P303">
        <v>212</v>
      </c>
      <c r="Q303">
        <v>141</v>
      </c>
      <c r="R303">
        <v>73</v>
      </c>
      <c r="S303">
        <v>52</v>
      </c>
      <c r="T303">
        <v>41</v>
      </c>
      <c r="U303">
        <v>20</v>
      </c>
      <c r="V303">
        <v>7</v>
      </c>
      <c r="W303">
        <v>0</v>
      </c>
      <c r="X303">
        <v>1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3452</v>
      </c>
    </row>
    <row r="304" spans="2:36">
      <c r="B304" t="s">
        <v>336</v>
      </c>
      <c r="C304">
        <v>1961870</v>
      </c>
      <c r="D304">
        <v>3098220</v>
      </c>
      <c r="E304">
        <v>1941050</v>
      </c>
      <c r="F304">
        <v>1454000</v>
      </c>
      <c r="G304">
        <v>2669210</v>
      </c>
      <c r="H304">
        <v>80</v>
      </c>
      <c r="I304">
        <v>992</v>
      </c>
      <c r="J304">
        <v>1827</v>
      </c>
      <c r="K304">
        <v>2287</v>
      </c>
      <c r="L304">
        <v>5174</v>
      </c>
      <c r="M304">
        <v>5070</v>
      </c>
      <c r="N304">
        <v>4028</v>
      </c>
      <c r="O304">
        <v>3115</v>
      </c>
      <c r="P304">
        <v>2183</v>
      </c>
      <c r="Q304">
        <v>1558</v>
      </c>
      <c r="R304">
        <v>1035</v>
      </c>
      <c r="S304">
        <v>751</v>
      </c>
      <c r="T304">
        <v>1026</v>
      </c>
      <c r="U304">
        <v>709</v>
      </c>
      <c r="V304">
        <v>552</v>
      </c>
      <c r="W304">
        <v>401</v>
      </c>
      <c r="X304">
        <v>317</v>
      </c>
      <c r="Y304">
        <v>236</v>
      </c>
      <c r="Z304">
        <v>216</v>
      </c>
      <c r="AA304">
        <v>138</v>
      </c>
      <c r="AB304">
        <v>113</v>
      </c>
      <c r="AC304">
        <v>98</v>
      </c>
      <c r="AD304">
        <v>67</v>
      </c>
      <c r="AE304">
        <v>49</v>
      </c>
      <c r="AF304">
        <v>25</v>
      </c>
      <c r="AG304">
        <v>29</v>
      </c>
      <c r="AH304">
        <v>18</v>
      </c>
      <c r="AI304">
        <v>43</v>
      </c>
      <c r="AJ304">
        <v>32057</v>
      </c>
    </row>
    <row r="305" spans="2:36">
      <c r="B305" t="s">
        <v>337</v>
      </c>
      <c r="C305">
        <v>847300</v>
      </c>
      <c r="D305">
        <v>1392160</v>
      </c>
      <c r="E305">
        <v>1393920</v>
      </c>
      <c r="F305">
        <v>951380</v>
      </c>
      <c r="G305">
        <v>871450</v>
      </c>
      <c r="H305">
        <v>34</v>
      </c>
      <c r="I305">
        <v>7</v>
      </c>
      <c r="J305">
        <v>16</v>
      </c>
      <c r="K305">
        <v>36</v>
      </c>
      <c r="L305">
        <v>104</v>
      </c>
      <c r="M305">
        <v>158</v>
      </c>
      <c r="N305">
        <v>201</v>
      </c>
      <c r="O305">
        <v>287</v>
      </c>
      <c r="P305">
        <v>327</v>
      </c>
      <c r="Q305">
        <v>361</v>
      </c>
      <c r="R305">
        <v>403</v>
      </c>
      <c r="S305">
        <v>369</v>
      </c>
      <c r="T305">
        <v>685</v>
      </c>
      <c r="U305">
        <v>532</v>
      </c>
      <c r="V305">
        <v>281</v>
      </c>
      <c r="W305">
        <v>182</v>
      </c>
      <c r="X305">
        <v>111</v>
      </c>
      <c r="Y305">
        <v>76</v>
      </c>
      <c r="Z305">
        <v>55</v>
      </c>
      <c r="AA305">
        <v>36</v>
      </c>
      <c r="AB305">
        <v>24</v>
      </c>
      <c r="AC305">
        <v>25</v>
      </c>
      <c r="AD305">
        <v>22</v>
      </c>
      <c r="AE305">
        <v>18</v>
      </c>
      <c r="AF305">
        <v>13</v>
      </c>
      <c r="AG305">
        <v>10</v>
      </c>
      <c r="AH305">
        <v>9</v>
      </c>
      <c r="AI305">
        <v>47</v>
      </c>
      <c r="AJ305">
        <v>4395</v>
      </c>
    </row>
    <row r="306" spans="2:36">
      <c r="B306" t="s">
        <v>338</v>
      </c>
      <c r="C306">
        <v>235280</v>
      </c>
      <c r="D306">
        <v>83770</v>
      </c>
      <c r="E306">
        <v>0</v>
      </c>
      <c r="F306">
        <v>87710</v>
      </c>
      <c r="G306">
        <v>232650</v>
      </c>
      <c r="H306">
        <v>45</v>
      </c>
      <c r="I306">
        <v>305</v>
      </c>
      <c r="J306">
        <v>289</v>
      </c>
      <c r="K306">
        <v>208</v>
      </c>
      <c r="L306">
        <v>205</v>
      </c>
      <c r="M306">
        <v>89</v>
      </c>
      <c r="N306">
        <v>35</v>
      </c>
      <c r="O306">
        <v>13</v>
      </c>
      <c r="P306">
        <v>12</v>
      </c>
      <c r="Q306">
        <v>1</v>
      </c>
      <c r="R306">
        <v>2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1159</v>
      </c>
    </row>
    <row r="307" spans="2:36">
      <c r="B307" t="s">
        <v>339</v>
      </c>
      <c r="C307">
        <v>2236380</v>
      </c>
      <c r="D307">
        <v>2425690</v>
      </c>
      <c r="E307">
        <v>3302930</v>
      </c>
      <c r="F307">
        <v>1440590</v>
      </c>
      <c r="G307">
        <v>3768570</v>
      </c>
      <c r="H307">
        <v>80</v>
      </c>
      <c r="I307">
        <v>385</v>
      </c>
      <c r="J307">
        <v>602</v>
      </c>
      <c r="K307">
        <v>808</v>
      </c>
      <c r="L307">
        <v>1856</v>
      </c>
      <c r="M307">
        <v>1799</v>
      </c>
      <c r="N307">
        <v>1589</v>
      </c>
      <c r="O307">
        <v>1293</v>
      </c>
      <c r="P307">
        <v>968</v>
      </c>
      <c r="Q307">
        <v>801</v>
      </c>
      <c r="R307">
        <v>651</v>
      </c>
      <c r="S307">
        <v>465</v>
      </c>
      <c r="T307">
        <v>787</v>
      </c>
      <c r="U307">
        <v>590</v>
      </c>
      <c r="V307">
        <v>469</v>
      </c>
      <c r="W307">
        <v>397</v>
      </c>
      <c r="X307">
        <v>300</v>
      </c>
      <c r="Y307">
        <v>282</v>
      </c>
      <c r="Z307">
        <v>201</v>
      </c>
      <c r="AA307">
        <v>183</v>
      </c>
      <c r="AB307">
        <v>124</v>
      </c>
      <c r="AC307">
        <v>86</v>
      </c>
      <c r="AD307">
        <v>70</v>
      </c>
      <c r="AE307">
        <v>66</v>
      </c>
      <c r="AF307">
        <v>59</v>
      </c>
      <c r="AG307">
        <v>39</v>
      </c>
      <c r="AH307">
        <v>33</v>
      </c>
      <c r="AI307">
        <v>168</v>
      </c>
      <c r="AJ307">
        <v>15071</v>
      </c>
    </row>
    <row r="308" spans="2:36">
      <c r="B308" t="s">
        <v>340</v>
      </c>
      <c r="C308">
        <v>654860</v>
      </c>
      <c r="D308">
        <v>564860</v>
      </c>
      <c r="E308">
        <v>632390</v>
      </c>
      <c r="F308">
        <v>420780</v>
      </c>
      <c r="G308">
        <v>428100</v>
      </c>
      <c r="H308">
        <v>71</v>
      </c>
      <c r="I308">
        <v>218</v>
      </c>
      <c r="J308">
        <v>499</v>
      </c>
      <c r="K308">
        <v>633</v>
      </c>
      <c r="L308">
        <v>1542</v>
      </c>
      <c r="M308">
        <v>1321</v>
      </c>
      <c r="N308">
        <v>919</v>
      </c>
      <c r="O308">
        <v>618</v>
      </c>
      <c r="P308">
        <v>355</v>
      </c>
      <c r="Q308">
        <v>194</v>
      </c>
      <c r="R308">
        <v>130</v>
      </c>
      <c r="S308">
        <v>72</v>
      </c>
      <c r="T308">
        <v>47</v>
      </c>
      <c r="U308">
        <v>17</v>
      </c>
      <c r="V308">
        <v>2</v>
      </c>
      <c r="W308">
        <v>1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6568</v>
      </c>
    </row>
    <row r="309" spans="2:36">
      <c r="B309" t="s">
        <v>341</v>
      </c>
      <c r="C309">
        <v>3856740</v>
      </c>
      <c r="D309">
        <v>3588670</v>
      </c>
      <c r="E309">
        <v>4032070</v>
      </c>
      <c r="F309">
        <v>3314850</v>
      </c>
      <c r="G309">
        <v>4184280</v>
      </c>
      <c r="H309">
        <v>80</v>
      </c>
      <c r="I309">
        <v>289</v>
      </c>
      <c r="J309">
        <v>404</v>
      </c>
      <c r="K309">
        <v>471</v>
      </c>
      <c r="L309">
        <v>1191</v>
      </c>
      <c r="M309">
        <v>1312</v>
      </c>
      <c r="N309">
        <v>1322</v>
      </c>
      <c r="O309">
        <v>1212</v>
      </c>
      <c r="P309">
        <v>1031</v>
      </c>
      <c r="Q309">
        <v>912</v>
      </c>
      <c r="R309">
        <v>787</v>
      </c>
      <c r="S309">
        <v>618</v>
      </c>
      <c r="T309">
        <v>978</v>
      </c>
      <c r="U309">
        <v>710</v>
      </c>
      <c r="V309">
        <v>594</v>
      </c>
      <c r="W309">
        <v>513</v>
      </c>
      <c r="X309">
        <v>514</v>
      </c>
      <c r="Y309">
        <v>456</v>
      </c>
      <c r="Z309">
        <v>441</v>
      </c>
      <c r="AA309">
        <v>426</v>
      </c>
      <c r="AB309">
        <v>413</v>
      </c>
      <c r="AC309">
        <v>377</v>
      </c>
      <c r="AD309">
        <v>388</v>
      </c>
      <c r="AE309">
        <v>367</v>
      </c>
      <c r="AF309">
        <v>345</v>
      </c>
      <c r="AG309">
        <v>356</v>
      </c>
      <c r="AH309">
        <v>319</v>
      </c>
      <c r="AI309">
        <v>1641</v>
      </c>
      <c r="AJ309">
        <v>18387</v>
      </c>
    </row>
    <row r="310" spans="2:36">
      <c r="B310" t="s">
        <v>342</v>
      </c>
      <c r="C310">
        <v>5284140</v>
      </c>
      <c r="D310">
        <v>4373420</v>
      </c>
      <c r="E310">
        <v>4578480</v>
      </c>
      <c r="F310">
        <v>4060430</v>
      </c>
      <c r="G310">
        <v>5221520</v>
      </c>
      <c r="H310">
        <v>80</v>
      </c>
      <c r="I310">
        <v>201</v>
      </c>
      <c r="J310">
        <v>304</v>
      </c>
      <c r="K310">
        <v>342</v>
      </c>
      <c r="L310">
        <v>877</v>
      </c>
      <c r="M310">
        <v>1104</v>
      </c>
      <c r="N310">
        <v>1132</v>
      </c>
      <c r="O310">
        <v>1150</v>
      </c>
      <c r="P310">
        <v>1179</v>
      </c>
      <c r="Q310">
        <v>1027</v>
      </c>
      <c r="R310">
        <v>944</v>
      </c>
      <c r="S310">
        <v>831</v>
      </c>
      <c r="T310">
        <v>1336</v>
      </c>
      <c r="U310">
        <v>869</v>
      </c>
      <c r="V310">
        <v>527</v>
      </c>
      <c r="W310">
        <v>391</v>
      </c>
      <c r="X310">
        <v>252</v>
      </c>
      <c r="Y310">
        <v>183</v>
      </c>
      <c r="Z310">
        <v>144</v>
      </c>
      <c r="AA310">
        <v>141</v>
      </c>
      <c r="AB310">
        <v>129</v>
      </c>
      <c r="AC310">
        <v>122</v>
      </c>
      <c r="AD310">
        <v>117</v>
      </c>
      <c r="AE310">
        <v>94</v>
      </c>
      <c r="AF310">
        <v>95</v>
      </c>
      <c r="AG310">
        <v>65</v>
      </c>
      <c r="AH310">
        <v>48</v>
      </c>
      <c r="AI310">
        <v>1022</v>
      </c>
      <c r="AJ310">
        <v>14626</v>
      </c>
    </row>
    <row r="311" spans="2:36">
      <c r="B311" t="s">
        <v>343</v>
      </c>
      <c r="C311">
        <v>1794170</v>
      </c>
      <c r="D311">
        <v>1982130</v>
      </c>
      <c r="E311">
        <v>2010850</v>
      </c>
      <c r="F311">
        <v>1906070</v>
      </c>
      <c r="G311">
        <v>1649970</v>
      </c>
      <c r="H311">
        <v>80</v>
      </c>
      <c r="I311">
        <v>286</v>
      </c>
      <c r="J311">
        <v>591</v>
      </c>
      <c r="K311">
        <v>739</v>
      </c>
      <c r="L311">
        <v>1845</v>
      </c>
      <c r="M311">
        <v>1737</v>
      </c>
      <c r="N311">
        <v>1564</v>
      </c>
      <c r="O311">
        <v>1252</v>
      </c>
      <c r="P311">
        <v>946</v>
      </c>
      <c r="Q311">
        <v>711</v>
      </c>
      <c r="R311">
        <v>511</v>
      </c>
      <c r="S311">
        <v>368</v>
      </c>
      <c r="T311">
        <v>555</v>
      </c>
      <c r="U311">
        <v>434</v>
      </c>
      <c r="V311">
        <v>364</v>
      </c>
      <c r="W311">
        <v>354</v>
      </c>
      <c r="X311">
        <v>307</v>
      </c>
      <c r="Y311">
        <v>299</v>
      </c>
      <c r="Z311">
        <v>250</v>
      </c>
      <c r="AA311">
        <v>238</v>
      </c>
      <c r="AB311">
        <v>150</v>
      </c>
      <c r="AC311">
        <v>129</v>
      </c>
      <c r="AD311">
        <v>94</v>
      </c>
      <c r="AE311">
        <v>72</v>
      </c>
      <c r="AF311">
        <v>35</v>
      </c>
      <c r="AG311">
        <v>32</v>
      </c>
      <c r="AH311">
        <v>18</v>
      </c>
      <c r="AI311">
        <v>35</v>
      </c>
      <c r="AJ311">
        <v>13916</v>
      </c>
    </row>
    <row r="312" spans="2:36">
      <c r="B312" t="s">
        <v>344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32</v>
      </c>
      <c r="I312">
        <v>284</v>
      </c>
      <c r="J312">
        <v>356</v>
      </c>
      <c r="K312">
        <v>402</v>
      </c>
      <c r="L312">
        <v>717</v>
      </c>
      <c r="M312">
        <v>618</v>
      </c>
      <c r="N312">
        <v>455</v>
      </c>
      <c r="O312">
        <v>325</v>
      </c>
      <c r="P312">
        <v>195</v>
      </c>
      <c r="Q312">
        <v>148</v>
      </c>
      <c r="R312">
        <v>97</v>
      </c>
      <c r="S312">
        <v>62</v>
      </c>
      <c r="T312">
        <v>92</v>
      </c>
      <c r="U312">
        <v>34</v>
      </c>
      <c r="V312">
        <v>27</v>
      </c>
      <c r="W312">
        <v>10</v>
      </c>
      <c r="X312">
        <v>3</v>
      </c>
      <c r="Y312">
        <v>5</v>
      </c>
      <c r="Z312">
        <v>3</v>
      </c>
      <c r="AA312">
        <v>0</v>
      </c>
      <c r="AB312">
        <v>1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3834</v>
      </c>
    </row>
    <row r="313" spans="2:36">
      <c r="B313" t="s">
        <v>345</v>
      </c>
      <c r="C313">
        <v>2487360</v>
      </c>
      <c r="D313">
        <v>2154490</v>
      </c>
      <c r="E313">
        <v>2418160</v>
      </c>
      <c r="F313">
        <v>2378530</v>
      </c>
      <c r="G313">
        <v>2388940</v>
      </c>
      <c r="H313">
        <v>80</v>
      </c>
      <c r="I313">
        <v>744</v>
      </c>
      <c r="J313">
        <v>1563</v>
      </c>
      <c r="K313">
        <v>2010</v>
      </c>
      <c r="L313">
        <v>4664</v>
      </c>
      <c r="M313">
        <v>4457</v>
      </c>
      <c r="N313">
        <v>3688</v>
      </c>
      <c r="O313">
        <v>2762</v>
      </c>
      <c r="P313">
        <v>2002</v>
      </c>
      <c r="Q313">
        <v>1422</v>
      </c>
      <c r="R313">
        <v>1004</v>
      </c>
      <c r="S313">
        <v>720</v>
      </c>
      <c r="T313">
        <v>971</v>
      </c>
      <c r="U313">
        <v>533</v>
      </c>
      <c r="V313">
        <v>409</v>
      </c>
      <c r="W313">
        <v>285</v>
      </c>
      <c r="X313">
        <v>214</v>
      </c>
      <c r="Y313">
        <v>206</v>
      </c>
      <c r="Z313">
        <v>178</v>
      </c>
      <c r="AA313">
        <v>144</v>
      </c>
      <c r="AB313">
        <v>106</v>
      </c>
      <c r="AC313">
        <v>109</v>
      </c>
      <c r="AD313">
        <v>77</v>
      </c>
      <c r="AE313">
        <v>48</v>
      </c>
      <c r="AF313">
        <v>51</v>
      </c>
      <c r="AG313">
        <v>42</v>
      </c>
      <c r="AH313">
        <v>19</v>
      </c>
      <c r="AI313">
        <v>61</v>
      </c>
      <c r="AJ313">
        <v>28489</v>
      </c>
    </row>
    <row r="314" spans="2:36">
      <c r="B314" t="s">
        <v>346</v>
      </c>
      <c r="C314">
        <v>3035350</v>
      </c>
      <c r="D314">
        <v>1974240</v>
      </c>
      <c r="E314">
        <v>1711610</v>
      </c>
      <c r="F314">
        <v>1097280</v>
      </c>
      <c r="G314">
        <v>1471890</v>
      </c>
      <c r="H314">
        <v>80</v>
      </c>
      <c r="I314">
        <v>73</v>
      </c>
      <c r="J314">
        <v>196</v>
      </c>
      <c r="K314">
        <v>270</v>
      </c>
      <c r="L314">
        <v>825</v>
      </c>
      <c r="M314">
        <v>1016</v>
      </c>
      <c r="N314">
        <v>1042</v>
      </c>
      <c r="O314">
        <v>1060</v>
      </c>
      <c r="P314">
        <v>964</v>
      </c>
      <c r="Q314">
        <v>851</v>
      </c>
      <c r="R314">
        <v>738</v>
      </c>
      <c r="S314">
        <v>686</v>
      </c>
      <c r="T314">
        <v>1115</v>
      </c>
      <c r="U314">
        <v>807</v>
      </c>
      <c r="V314">
        <v>599</v>
      </c>
      <c r="W314">
        <v>438</v>
      </c>
      <c r="X314">
        <v>301</v>
      </c>
      <c r="Y314">
        <v>192</v>
      </c>
      <c r="Z314">
        <v>146</v>
      </c>
      <c r="AA314">
        <v>103</v>
      </c>
      <c r="AB314">
        <v>71</v>
      </c>
      <c r="AC314">
        <v>43</v>
      </c>
      <c r="AD314">
        <v>24</v>
      </c>
      <c r="AE314">
        <v>26</v>
      </c>
      <c r="AF314">
        <v>19</v>
      </c>
      <c r="AG314">
        <v>5</v>
      </c>
      <c r="AH314">
        <v>13</v>
      </c>
      <c r="AI314">
        <v>10</v>
      </c>
      <c r="AJ314">
        <v>11633</v>
      </c>
    </row>
    <row r="315" spans="2:36">
      <c r="B315" t="s">
        <v>347</v>
      </c>
      <c r="C315">
        <v>845140</v>
      </c>
      <c r="D315">
        <v>891100</v>
      </c>
      <c r="E315">
        <v>971640</v>
      </c>
      <c r="F315">
        <v>792330</v>
      </c>
      <c r="G315">
        <v>526690</v>
      </c>
      <c r="H315">
        <v>65</v>
      </c>
      <c r="I315">
        <v>364</v>
      </c>
      <c r="J315">
        <v>576</v>
      </c>
      <c r="K315">
        <v>645</v>
      </c>
      <c r="L315">
        <v>1449</v>
      </c>
      <c r="M315">
        <v>1376</v>
      </c>
      <c r="N315">
        <v>1195</v>
      </c>
      <c r="O315">
        <v>1010</v>
      </c>
      <c r="P315">
        <v>845</v>
      </c>
      <c r="Q315">
        <v>646</v>
      </c>
      <c r="R315">
        <v>509</v>
      </c>
      <c r="S315">
        <v>388</v>
      </c>
      <c r="T315">
        <v>515</v>
      </c>
      <c r="U315">
        <v>279</v>
      </c>
      <c r="V315">
        <v>185</v>
      </c>
      <c r="W315">
        <v>95</v>
      </c>
      <c r="X315">
        <v>52</v>
      </c>
      <c r="Y315">
        <v>26</v>
      </c>
      <c r="Z315">
        <v>14</v>
      </c>
      <c r="AA315">
        <v>12</v>
      </c>
      <c r="AB315">
        <v>7</v>
      </c>
      <c r="AC315">
        <v>3</v>
      </c>
      <c r="AD315">
        <v>3</v>
      </c>
      <c r="AE315">
        <v>3</v>
      </c>
      <c r="AF315">
        <v>2</v>
      </c>
      <c r="AG315">
        <v>1</v>
      </c>
      <c r="AH315">
        <v>0</v>
      </c>
      <c r="AI315">
        <v>0</v>
      </c>
      <c r="AJ315">
        <v>10200</v>
      </c>
    </row>
    <row r="316" spans="2:36">
      <c r="B316" t="s">
        <v>348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21</v>
      </c>
      <c r="I316">
        <v>12</v>
      </c>
      <c r="J316">
        <v>20</v>
      </c>
      <c r="K316">
        <v>23</v>
      </c>
      <c r="L316">
        <v>25</v>
      </c>
      <c r="M316">
        <v>32</v>
      </c>
      <c r="N316">
        <v>34</v>
      </c>
      <c r="O316">
        <v>29</v>
      </c>
      <c r="P316">
        <v>26</v>
      </c>
      <c r="Q316">
        <v>18</v>
      </c>
      <c r="R316">
        <v>4</v>
      </c>
      <c r="S316">
        <v>4</v>
      </c>
      <c r="T316">
        <v>8</v>
      </c>
      <c r="U316">
        <v>1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236</v>
      </c>
    </row>
    <row r="317" spans="2:36">
      <c r="B317" t="s">
        <v>349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80</v>
      </c>
      <c r="I317">
        <v>60</v>
      </c>
      <c r="J317">
        <v>56</v>
      </c>
      <c r="K317">
        <v>51</v>
      </c>
      <c r="L317">
        <v>56</v>
      </c>
      <c r="M317">
        <v>55</v>
      </c>
      <c r="N317">
        <v>54</v>
      </c>
      <c r="O317">
        <v>61</v>
      </c>
      <c r="P317">
        <v>61</v>
      </c>
      <c r="Q317">
        <v>66</v>
      </c>
      <c r="R317">
        <v>61</v>
      </c>
      <c r="S317">
        <v>62</v>
      </c>
      <c r="T317">
        <v>102</v>
      </c>
      <c r="U317">
        <v>81</v>
      </c>
      <c r="V317">
        <v>84</v>
      </c>
      <c r="W317">
        <v>74</v>
      </c>
      <c r="X317">
        <v>51</v>
      </c>
      <c r="Y317">
        <v>44</v>
      </c>
      <c r="Z317">
        <v>34</v>
      </c>
      <c r="AA317">
        <v>33</v>
      </c>
      <c r="AB317">
        <v>22</v>
      </c>
      <c r="AC317">
        <v>18</v>
      </c>
      <c r="AD317">
        <v>5</v>
      </c>
      <c r="AE317">
        <v>6</v>
      </c>
      <c r="AF317">
        <v>10</v>
      </c>
      <c r="AG317">
        <v>7</v>
      </c>
      <c r="AH317">
        <v>8</v>
      </c>
      <c r="AI317">
        <v>53</v>
      </c>
      <c r="AJ317">
        <v>1275</v>
      </c>
    </row>
    <row r="318" spans="2:36">
      <c r="B318" t="s">
        <v>350</v>
      </c>
      <c r="C318">
        <v>1127650</v>
      </c>
      <c r="D318">
        <v>761650</v>
      </c>
      <c r="E318">
        <v>751600</v>
      </c>
      <c r="F318">
        <v>673370</v>
      </c>
      <c r="G318">
        <v>803760</v>
      </c>
      <c r="H318">
        <v>29</v>
      </c>
      <c r="I318">
        <v>313</v>
      </c>
      <c r="J318">
        <v>611</v>
      </c>
      <c r="K318">
        <v>674</v>
      </c>
      <c r="L318">
        <v>1418</v>
      </c>
      <c r="M318">
        <v>1463</v>
      </c>
      <c r="N318">
        <v>1241</v>
      </c>
      <c r="O318">
        <v>1090</v>
      </c>
      <c r="P318">
        <v>912</v>
      </c>
      <c r="Q318">
        <v>843</v>
      </c>
      <c r="R318">
        <v>622</v>
      </c>
      <c r="S318">
        <v>558</v>
      </c>
      <c r="T318">
        <v>848</v>
      </c>
      <c r="U318">
        <v>573</v>
      </c>
      <c r="V318">
        <v>388</v>
      </c>
      <c r="W318">
        <v>288</v>
      </c>
      <c r="X318">
        <v>206</v>
      </c>
      <c r="Y318">
        <v>111</v>
      </c>
      <c r="Z318">
        <v>116</v>
      </c>
      <c r="AA318">
        <v>93</v>
      </c>
      <c r="AB318">
        <v>42</v>
      </c>
      <c r="AC318">
        <v>53</v>
      </c>
      <c r="AD318">
        <v>26</v>
      </c>
      <c r="AE318">
        <v>34</v>
      </c>
      <c r="AF318">
        <v>19</v>
      </c>
      <c r="AG318">
        <v>7</v>
      </c>
      <c r="AH318">
        <v>10</v>
      </c>
      <c r="AI318">
        <v>16</v>
      </c>
      <c r="AJ318">
        <v>12575</v>
      </c>
    </row>
    <row r="319" spans="2:36">
      <c r="B319" t="s">
        <v>351</v>
      </c>
      <c r="C319">
        <v>2837070</v>
      </c>
      <c r="D319">
        <v>2623070</v>
      </c>
      <c r="E319">
        <v>2569960</v>
      </c>
      <c r="F319">
        <v>2219540</v>
      </c>
      <c r="G319">
        <v>2814810</v>
      </c>
      <c r="H319">
        <v>80</v>
      </c>
      <c r="I319">
        <v>93</v>
      </c>
      <c r="J319">
        <v>135</v>
      </c>
      <c r="K319">
        <v>152</v>
      </c>
      <c r="L319">
        <v>381</v>
      </c>
      <c r="M319">
        <v>406</v>
      </c>
      <c r="N319">
        <v>424</v>
      </c>
      <c r="O319">
        <v>388</v>
      </c>
      <c r="P319">
        <v>378</v>
      </c>
      <c r="Q319">
        <v>379</v>
      </c>
      <c r="R319">
        <v>371</v>
      </c>
      <c r="S319">
        <v>349</v>
      </c>
      <c r="T319">
        <v>701</v>
      </c>
      <c r="U319">
        <v>627</v>
      </c>
      <c r="V319">
        <v>607</v>
      </c>
      <c r="W319">
        <v>428</v>
      </c>
      <c r="X319">
        <v>353</v>
      </c>
      <c r="Y319">
        <v>321</v>
      </c>
      <c r="Z319">
        <v>197</v>
      </c>
      <c r="AA319">
        <v>171</v>
      </c>
      <c r="AB319">
        <v>121</v>
      </c>
      <c r="AC319">
        <v>108</v>
      </c>
      <c r="AD319">
        <v>80</v>
      </c>
      <c r="AE319">
        <v>59</v>
      </c>
      <c r="AF319">
        <v>46</v>
      </c>
      <c r="AG319">
        <v>37</v>
      </c>
      <c r="AH319">
        <v>28</v>
      </c>
      <c r="AI319">
        <v>61</v>
      </c>
      <c r="AJ319">
        <v>7401</v>
      </c>
    </row>
    <row r="320" spans="2:36">
      <c r="B320" t="s">
        <v>352</v>
      </c>
      <c r="C320">
        <v>0</v>
      </c>
      <c r="D320">
        <v>0</v>
      </c>
      <c r="E320">
        <v>0</v>
      </c>
      <c r="F320">
        <v>0</v>
      </c>
      <c r="G320">
        <v>0</v>
      </c>
      <c r="H320">
        <v>25</v>
      </c>
      <c r="I320">
        <v>32</v>
      </c>
      <c r="J320">
        <v>52</v>
      </c>
      <c r="K320">
        <v>45</v>
      </c>
      <c r="L320">
        <v>70</v>
      </c>
      <c r="M320">
        <v>57</v>
      </c>
      <c r="N320">
        <v>23</v>
      </c>
      <c r="O320">
        <v>25</v>
      </c>
      <c r="P320">
        <v>13</v>
      </c>
      <c r="Q320">
        <v>9</v>
      </c>
      <c r="R320">
        <v>7</v>
      </c>
      <c r="S320">
        <v>0</v>
      </c>
      <c r="T320">
        <v>2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335</v>
      </c>
    </row>
    <row r="321" spans="2:36">
      <c r="B321" t="s">
        <v>353</v>
      </c>
      <c r="C321">
        <v>1046190</v>
      </c>
      <c r="D321">
        <v>643590</v>
      </c>
      <c r="E321">
        <v>0</v>
      </c>
      <c r="F321">
        <v>673780</v>
      </c>
      <c r="G321">
        <v>631200</v>
      </c>
      <c r="H321">
        <v>32</v>
      </c>
      <c r="I321">
        <v>96</v>
      </c>
      <c r="J321">
        <v>209</v>
      </c>
      <c r="K321">
        <v>328</v>
      </c>
      <c r="L321">
        <v>847</v>
      </c>
      <c r="M321">
        <v>983</v>
      </c>
      <c r="N321">
        <v>954</v>
      </c>
      <c r="O321">
        <v>933</v>
      </c>
      <c r="P321">
        <v>790</v>
      </c>
      <c r="Q321">
        <v>676</v>
      </c>
      <c r="R321">
        <v>584</v>
      </c>
      <c r="S321">
        <v>478</v>
      </c>
      <c r="T321">
        <v>626</v>
      </c>
      <c r="U321">
        <v>392</v>
      </c>
      <c r="V321">
        <v>199</v>
      </c>
      <c r="W321">
        <v>121</v>
      </c>
      <c r="X321">
        <v>59</v>
      </c>
      <c r="Y321">
        <v>43</v>
      </c>
      <c r="Z321">
        <v>26</v>
      </c>
      <c r="AA321">
        <v>19</v>
      </c>
      <c r="AB321">
        <v>17</v>
      </c>
      <c r="AC321">
        <v>16</v>
      </c>
      <c r="AD321">
        <v>5</v>
      </c>
      <c r="AE321">
        <v>6</v>
      </c>
      <c r="AF321">
        <v>4</v>
      </c>
      <c r="AG321">
        <v>5</v>
      </c>
      <c r="AH321">
        <v>1</v>
      </c>
      <c r="AI321">
        <v>5</v>
      </c>
      <c r="AJ321">
        <v>8422</v>
      </c>
    </row>
    <row r="322" spans="2:36">
      <c r="B322" t="s">
        <v>354</v>
      </c>
      <c r="C322">
        <v>696360</v>
      </c>
      <c r="D322">
        <v>0</v>
      </c>
      <c r="E322">
        <v>0</v>
      </c>
      <c r="F322">
        <v>0</v>
      </c>
      <c r="G322">
        <v>0</v>
      </c>
      <c r="H322">
        <v>72</v>
      </c>
      <c r="I322">
        <v>178</v>
      </c>
      <c r="J322">
        <v>262</v>
      </c>
      <c r="K322">
        <v>277</v>
      </c>
      <c r="L322">
        <v>527</v>
      </c>
      <c r="M322">
        <v>445</v>
      </c>
      <c r="N322">
        <v>342</v>
      </c>
      <c r="O322">
        <v>293</v>
      </c>
      <c r="P322">
        <v>237</v>
      </c>
      <c r="Q322">
        <v>152</v>
      </c>
      <c r="R322">
        <v>104</v>
      </c>
      <c r="S322">
        <v>92</v>
      </c>
      <c r="T322">
        <v>94</v>
      </c>
      <c r="U322">
        <v>48</v>
      </c>
      <c r="V322">
        <v>19</v>
      </c>
      <c r="W322">
        <v>12</v>
      </c>
      <c r="X322">
        <v>3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3085</v>
      </c>
    </row>
    <row r="323" spans="2:36">
      <c r="B323" t="s">
        <v>355</v>
      </c>
      <c r="C323">
        <v>1265220</v>
      </c>
      <c r="D323">
        <v>755970</v>
      </c>
      <c r="E323">
        <v>567210</v>
      </c>
      <c r="F323">
        <v>728870</v>
      </c>
      <c r="G323">
        <v>694860</v>
      </c>
      <c r="H323">
        <v>80</v>
      </c>
      <c r="I323">
        <v>669</v>
      </c>
      <c r="J323">
        <v>992</v>
      </c>
      <c r="K323">
        <v>1087</v>
      </c>
      <c r="L323">
        <v>2301</v>
      </c>
      <c r="M323">
        <v>2045</v>
      </c>
      <c r="N323">
        <v>1570</v>
      </c>
      <c r="O323">
        <v>1284</v>
      </c>
      <c r="P323">
        <v>964</v>
      </c>
      <c r="Q323">
        <v>752</v>
      </c>
      <c r="R323">
        <v>532</v>
      </c>
      <c r="S323">
        <v>364</v>
      </c>
      <c r="T323">
        <v>411</v>
      </c>
      <c r="U323">
        <v>156</v>
      </c>
      <c r="V323">
        <v>59</v>
      </c>
      <c r="W323">
        <v>26</v>
      </c>
      <c r="X323">
        <v>4</v>
      </c>
      <c r="Y323">
        <v>2</v>
      </c>
      <c r="Z323">
        <v>1</v>
      </c>
      <c r="AA323">
        <v>1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13220</v>
      </c>
    </row>
    <row r="324" spans="2:36">
      <c r="B324" t="s">
        <v>356</v>
      </c>
      <c r="C324">
        <v>4976290</v>
      </c>
      <c r="D324">
        <v>5503420</v>
      </c>
      <c r="E324">
        <v>0</v>
      </c>
      <c r="F324">
        <v>0</v>
      </c>
      <c r="G324">
        <v>0</v>
      </c>
      <c r="H324">
        <v>80</v>
      </c>
      <c r="I324">
        <v>4</v>
      </c>
      <c r="J324">
        <v>20</v>
      </c>
      <c r="K324">
        <v>18</v>
      </c>
      <c r="L324">
        <v>64</v>
      </c>
      <c r="M324">
        <v>111</v>
      </c>
      <c r="N324">
        <v>182</v>
      </c>
      <c r="O324">
        <v>258</v>
      </c>
      <c r="P324">
        <v>318</v>
      </c>
      <c r="Q324">
        <v>341</v>
      </c>
      <c r="R324">
        <v>398</v>
      </c>
      <c r="S324">
        <v>423</v>
      </c>
      <c r="T324">
        <v>802</v>
      </c>
      <c r="U324">
        <v>661</v>
      </c>
      <c r="V324">
        <v>564</v>
      </c>
      <c r="W324">
        <v>408</v>
      </c>
      <c r="X324">
        <v>314</v>
      </c>
      <c r="Y324">
        <v>235</v>
      </c>
      <c r="Z324">
        <v>176</v>
      </c>
      <c r="AA324">
        <v>134</v>
      </c>
      <c r="AB324">
        <v>99</v>
      </c>
      <c r="AC324">
        <v>79</v>
      </c>
      <c r="AD324">
        <v>57</v>
      </c>
      <c r="AE324">
        <v>51</v>
      </c>
      <c r="AF324">
        <v>41</v>
      </c>
      <c r="AG324">
        <v>49</v>
      </c>
      <c r="AH324">
        <v>40</v>
      </c>
      <c r="AI324">
        <v>1185</v>
      </c>
      <c r="AJ324">
        <v>7032</v>
      </c>
    </row>
    <row r="325" spans="2:36">
      <c r="B325" t="s">
        <v>357</v>
      </c>
      <c r="C325">
        <v>2401800</v>
      </c>
      <c r="D325">
        <v>2984660</v>
      </c>
      <c r="E325">
        <v>3018030</v>
      </c>
      <c r="F325">
        <v>1852170</v>
      </c>
      <c r="G325">
        <v>1867190</v>
      </c>
      <c r="H325">
        <v>77</v>
      </c>
      <c r="I325">
        <v>108</v>
      </c>
      <c r="J325">
        <v>217</v>
      </c>
      <c r="K325">
        <v>262</v>
      </c>
      <c r="L325">
        <v>582</v>
      </c>
      <c r="M325">
        <v>787</v>
      </c>
      <c r="N325">
        <v>849</v>
      </c>
      <c r="O325">
        <v>915</v>
      </c>
      <c r="P325">
        <v>833</v>
      </c>
      <c r="Q325">
        <v>751</v>
      </c>
      <c r="R325">
        <v>672</v>
      </c>
      <c r="S325">
        <v>615</v>
      </c>
      <c r="T325">
        <v>849</v>
      </c>
      <c r="U325">
        <v>660</v>
      </c>
      <c r="V325">
        <v>527</v>
      </c>
      <c r="W325">
        <v>478</v>
      </c>
      <c r="X325">
        <v>414</v>
      </c>
      <c r="Y325">
        <v>396</v>
      </c>
      <c r="Z325">
        <v>322</v>
      </c>
      <c r="AA325">
        <v>250</v>
      </c>
      <c r="AB325">
        <v>217</v>
      </c>
      <c r="AC325">
        <v>187</v>
      </c>
      <c r="AD325">
        <v>144</v>
      </c>
      <c r="AE325">
        <v>109</v>
      </c>
      <c r="AF325">
        <v>96</v>
      </c>
      <c r="AG325">
        <v>71</v>
      </c>
      <c r="AH325">
        <v>53</v>
      </c>
      <c r="AI325">
        <v>271</v>
      </c>
      <c r="AJ325">
        <v>11635</v>
      </c>
    </row>
    <row r="326" spans="2:36">
      <c r="B326" t="s">
        <v>358</v>
      </c>
      <c r="C326">
        <v>122760</v>
      </c>
      <c r="D326">
        <v>291530</v>
      </c>
      <c r="E326">
        <v>346000</v>
      </c>
      <c r="F326">
        <v>196980</v>
      </c>
      <c r="G326">
        <v>447390</v>
      </c>
      <c r="H326">
        <v>40</v>
      </c>
      <c r="I326">
        <v>1170</v>
      </c>
      <c r="J326">
        <v>1078</v>
      </c>
      <c r="K326">
        <v>951</v>
      </c>
      <c r="L326">
        <v>1022</v>
      </c>
      <c r="M326">
        <v>407</v>
      </c>
      <c r="N326">
        <v>148</v>
      </c>
      <c r="O326">
        <v>68</v>
      </c>
      <c r="P326">
        <v>18</v>
      </c>
      <c r="Q326">
        <v>6</v>
      </c>
      <c r="R326">
        <v>2</v>
      </c>
      <c r="S326">
        <v>2</v>
      </c>
      <c r="T326">
        <v>2</v>
      </c>
      <c r="U326">
        <v>1</v>
      </c>
      <c r="V326">
        <v>2</v>
      </c>
      <c r="W326">
        <v>1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4878</v>
      </c>
    </row>
    <row r="327" spans="2:36">
      <c r="B327" t="s">
        <v>359</v>
      </c>
      <c r="C327">
        <v>886040</v>
      </c>
      <c r="D327">
        <v>860550</v>
      </c>
      <c r="E327">
        <v>792600</v>
      </c>
      <c r="F327">
        <v>812490</v>
      </c>
      <c r="G327">
        <v>718750</v>
      </c>
      <c r="H327">
        <v>80</v>
      </c>
      <c r="I327">
        <v>1340</v>
      </c>
      <c r="J327">
        <v>1390</v>
      </c>
      <c r="K327">
        <v>1360</v>
      </c>
      <c r="L327">
        <v>2708</v>
      </c>
      <c r="M327">
        <v>2739</v>
      </c>
      <c r="N327">
        <v>2255</v>
      </c>
      <c r="O327">
        <v>1666</v>
      </c>
      <c r="P327">
        <v>1247</v>
      </c>
      <c r="Q327">
        <v>957</v>
      </c>
      <c r="R327">
        <v>594</v>
      </c>
      <c r="S327">
        <v>403</v>
      </c>
      <c r="T327">
        <v>535</v>
      </c>
      <c r="U327">
        <v>244</v>
      </c>
      <c r="V327">
        <v>154</v>
      </c>
      <c r="W327">
        <v>78</v>
      </c>
      <c r="X327">
        <v>47</v>
      </c>
      <c r="Y327">
        <v>29</v>
      </c>
      <c r="Z327">
        <v>14</v>
      </c>
      <c r="AA327">
        <v>5</v>
      </c>
      <c r="AB327">
        <v>3</v>
      </c>
      <c r="AC327">
        <v>2</v>
      </c>
      <c r="AD327">
        <v>1</v>
      </c>
      <c r="AE327">
        <v>0</v>
      </c>
      <c r="AF327">
        <v>1</v>
      </c>
      <c r="AG327">
        <v>1</v>
      </c>
      <c r="AH327">
        <v>0</v>
      </c>
      <c r="AI327">
        <v>0</v>
      </c>
      <c r="AJ327">
        <v>17773</v>
      </c>
    </row>
    <row r="328" spans="2:36">
      <c r="B328" t="s">
        <v>360</v>
      </c>
      <c r="C328">
        <v>0</v>
      </c>
      <c r="D328">
        <v>505470</v>
      </c>
      <c r="E328">
        <v>459570</v>
      </c>
      <c r="F328">
        <v>309070</v>
      </c>
      <c r="G328">
        <v>596700</v>
      </c>
      <c r="H328">
        <v>73</v>
      </c>
      <c r="I328">
        <v>692</v>
      </c>
      <c r="J328">
        <v>844</v>
      </c>
      <c r="K328">
        <v>888</v>
      </c>
      <c r="L328">
        <v>1847</v>
      </c>
      <c r="M328">
        <v>1433</v>
      </c>
      <c r="N328">
        <v>980</v>
      </c>
      <c r="O328">
        <v>600</v>
      </c>
      <c r="P328">
        <v>307</v>
      </c>
      <c r="Q328">
        <v>153</v>
      </c>
      <c r="R328">
        <v>75</v>
      </c>
      <c r="S328">
        <v>35</v>
      </c>
      <c r="T328">
        <v>21</v>
      </c>
      <c r="U328">
        <v>3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7878</v>
      </c>
    </row>
    <row r="329" spans="2:36">
      <c r="B329" t="s">
        <v>361</v>
      </c>
      <c r="C329">
        <v>8519590</v>
      </c>
      <c r="D329">
        <v>6182920</v>
      </c>
      <c r="E329">
        <v>4929070</v>
      </c>
      <c r="F329">
        <v>5922640</v>
      </c>
      <c r="G329">
        <v>5639130</v>
      </c>
      <c r="H329">
        <v>80</v>
      </c>
      <c r="I329">
        <v>262</v>
      </c>
      <c r="J329">
        <v>257</v>
      </c>
      <c r="K329">
        <v>280</v>
      </c>
      <c r="L329">
        <v>455</v>
      </c>
      <c r="M329">
        <v>587</v>
      </c>
      <c r="N329">
        <v>635</v>
      </c>
      <c r="O329">
        <v>753</v>
      </c>
      <c r="P329">
        <v>796</v>
      </c>
      <c r="Q329">
        <v>827</v>
      </c>
      <c r="R329">
        <v>829</v>
      </c>
      <c r="S329">
        <v>814</v>
      </c>
      <c r="T329">
        <v>1453</v>
      </c>
      <c r="U329">
        <v>998</v>
      </c>
      <c r="V329">
        <v>788</v>
      </c>
      <c r="W329">
        <v>504</v>
      </c>
      <c r="X329">
        <v>387</v>
      </c>
      <c r="Y329">
        <v>261</v>
      </c>
      <c r="Z329">
        <v>190</v>
      </c>
      <c r="AA329">
        <v>205</v>
      </c>
      <c r="AB329">
        <v>144</v>
      </c>
      <c r="AC329">
        <v>133</v>
      </c>
      <c r="AD329">
        <v>142</v>
      </c>
      <c r="AE329">
        <v>131</v>
      </c>
      <c r="AF329">
        <v>124</v>
      </c>
      <c r="AG329">
        <v>201</v>
      </c>
      <c r="AH329">
        <v>251</v>
      </c>
      <c r="AI329">
        <v>575</v>
      </c>
      <c r="AJ329">
        <v>12982</v>
      </c>
    </row>
    <row r="330" spans="2:36">
      <c r="B330" t="s">
        <v>362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80</v>
      </c>
      <c r="I330">
        <v>104</v>
      </c>
      <c r="J330">
        <v>193</v>
      </c>
      <c r="K330">
        <v>192</v>
      </c>
      <c r="L330">
        <v>353</v>
      </c>
      <c r="M330">
        <v>375</v>
      </c>
      <c r="N330">
        <v>377</v>
      </c>
      <c r="O330">
        <v>293</v>
      </c>
      <c r="P330">
        <v>284</v>
      </c>
      <c r="Q330">
        <v>212</v>
      </c>
      <c r="R330">
        <v>177</v>
      </c>
      <c r="S330">
        <v>138</v>
      </c>
      <c r="T330">
        <v>219</v>
      </c>
      <c r="U330">
        <v>122</v>
      </c>
      <c r="V330">
        <v>103</v>
      </c>
      <c r="W330">
        <v>54</v>
      </c>
      <c r="X330">
        <v>36</v>
      </c>
      <c r="Y330">
        <v>43</v>
      </c>
      <c r="Z330">
        <v>25</v>
      </c>
      <c r="AA330">
        <v>31</v>
      </c>
      <c r="AB330">
        <v>18</v>
      </c>
      <c r="AC330">
        <v>18</v>
      </c>
      <c r="AD330">
        <v>14</v>
      </c>
      <c r="AE330">
        <v>6</v>
      </c>
      <c r="AF330">
        <v>9</v>
      </c>
      <c r="AG330">
        <v>9</v>
      </c>
      <c r="AH330">
        <v>4</v>
      </c>
      <c r="AI330">
        <v>38</v>
      </c>
      <c r="AJ330">
        <v>3447</v>
      </c>
    </row>
    <row r="331" spans="2:36">
      <c r="B331" t="s">
        <v>363</v>
      </c>
      <c r="C331">
        <v>1934380</v>
      </c>
      <c r="D331">
        <v>0</v>
      </c>
      <c r="E331">
        <v>0</v>
      </c>
      <c r="F331">
        <v>0</v>
      </c>
      <c r="G331">
        <v>0</v>
      </c>
      <c r="H331">
        <v>80</v>
      </c>
      <c r="I331">
        <v>31</v>
      </c>
      <c r="J331">
        <v>55</v>
      </c>
      <c r="K331">
        <v>64</v>
      </c>
      <c r="L331">
        <v>194</v>
      </c>
      <c r="M331">
        <v>250</v>
      </c>
      <c r="N331">
        <v>290</v>
      </c>
      <c r="O331">
        <v>336</v>
      </c>
      <c r="P331">
        <v>381</v>
      </c>
      <c r="Q331">
        <v>395</v>
      </c>
      <c r="R331">
        <v>397</v>
      </c>
      <c r="S331">
        <v>385</v>
      </c>
      <c r="T331">
        <v>691</v>
      </c>
      <c r="U331">
        <v>540</v>
      </c>
      <c r="V331">
        <v>435</v>
      </c>
      <c r="W331">
        <v>296</v>
      </c>
      <c r="X331">
        <v>219</v>
      </c>
      <c r="Y331">
        <v>169</v>
      </c>
      <c r="Z331">
        <v>151</v>
      </c>
      <c r="AA331">
        <v>149</v>
      </c>
      <c r="AB331">
        <v>143</v>
      </c>
      <c r="AC331">
        <v>147</v>
      </c>
      <c r="AD331">
        <v>132</v>
      </c>
      <c r="AE331">
        <v>147</v>
      </c>
      <c r="AF331">
        <v>95</v>
      </c>
      <c r="AG331">
        <v>105</v>
      </c>
      <c r="AH331">
        <v>93</v>
      </c>
      <c r="AI331">
        <v>492</v>
      </c>
      <c r="AJ331">
        <v>6782</v>
      </c>
    </row>
    <row r="332" spans="2:36">
      <c r="B332" t="s">
        <v>364</v>
      </c>
      <c r="C332">
        <v>2147950</v>
      </c>
      <c r="D332">
        <v>2688670</v>
      </c>
      <c r="E332">
        <v>2742730</v>
      </c>
      <c r="F332">
        <v>1681330</v>
      </c>
      <c r="G332">
        <v>2279420</v>
      </c>
      <c r="H332">
        <v>80</v>
      </c>
      <c r="I332">
        <v>46</v>
      </c>
      <c r="J332">
        <v>53</v>
      </c>
      <c r="K332">
        <v>120</v>
      </c>
      <c r="L332">
        <v>323</v>
      </c>
      <c r="M332">
        <v>463</v>
      </c>
      <c r="N332">
        <v>606</v>
      </c>
      <c r="O332">
        <v>747</v>
      </c>
      <c r="P332">
        <v>861</v>
      </c>
      <c r="Q332">
        <v>867</v>
      </c>
      <c r="R332">
        <v>726</v>
      </c>
      <c r="S332">
        <v>636</v>
      </c>
      <c r="T332">
        <v>947</v>
      </c>
      <c r="U332">
        <v>482</v>
      </c>
      <c r="V332">
        <v>269</v>
      </c>
      <c r="W332">
        <v>134</v>
      </c>
      <c r="X332">
        <v>110</v>
      </c>
      <c r="Y332">
        <v>63</v>
      </c>
      <c r="Z332">
        <v>72</v>
      </c>
      <c r="AA332">
        <v>43</v>
      </c>
      <c r="AB332">
        <v>36</v>
      </c>
      <c r="AC332">
        <v>24</v>
      </c>
      <c r="AD332">
        <v>28</v>
      </c>
      <c r="AE332">
        <v>21</v>
      </c>
      <c r="AF332">
        <v>13</v>
      </c>
      <c r="AG332">
        <v>3</v>
      </c>
      <c r="AH332">
        <v>3</v>
      </c>
      <c r="AI332">
        <v>21</v>
      </c>
      <c r="AJ332">
        <v>7717</v>
      </c>
    </row>
    <row r="333" spans="2:36">
      <c r="B333" t="s">
        <v>365</v>
      </c>
      <c r="C333">
        <v>770360</v>
      </c>
      <c r="D333">
        <v>592560</v>
      </c>
      <c r="E333">
        <v>861200</v>
      </c>
      <c r="F333">
        <v>610810</v>
      </c>
      <c r="G333">
        <v>1157930</v>
      </c>
      <c r="H333">
        <v>62</v>
      </c>
      <c r="I333">
        <v>156</v>
      </c>
      <c r="J333">
        <v>261</v>
      </c>
      <c r="K333">
        <v>436</v>
      </c>
      <c r="L333">
        <v>1419</v>
      </c>
      <c r="M333">
        <v>2067</v>
      </c>
      <c r="N333">
        <v>2416</v>
      </c>
      <c r="O333">
        <v>2576</v>
      </c>
      <c r="P333">
        <v>2293</v>
      </c>
      <c r="Q333">
        <v>1905</v>
      </c>
      <c r="R333">
        <v>1524</v>
      </c>
      <c r="S333">
        <v>1098</v>
      </c>
      <c r="T333">
        <v>1318</v>
      </c>
      <c r="U333">
        <v>587</v>
      </c>
      <c r="V333">
        <v>286</v>
      </c>
      <c r="W333">
        <v>108</v>
      </c>
      <c r="X333">
        <v>57</v>
      </c>
      <c r="Y333">
        <v>26</v>
      </c>
      <c r="Z333">
        <v>13</v>
      </c>
      <c r="AA333">
        <v>6</v>
      </c>
      <c r="AB333">
        <v>1</v>
      </c>
      <c r="AC333">
        <v>3</v>
      </c>
      <c r="AD333">
        <v>1</v>
      </c>
      <c r="AE333">
        <v>1</v>
      </c>
      <c r="AF333">
        <v>0</v>
      </c>
      <c r="AG333">
        <v>0</v>
      </c>
      <c r="AH333">
        <v>0</v>
      </c>
      <c r="AI333">
        <v>0</v>
      </c>
      <c r="AJ333">
        <v>18558</v>
      </c>
    </row>
    <row r="334" spans="2:36">
      <c r="B334" t="s">
        <v>366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1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</row>
    <row r="335" spans="2:36">
      <c r="B335" t="s">
        <v>367</v>
      </c>
      <c r="C335">
        <v>0</v>
      </c>
      <c r="D335">
        <v>775380</v>
      </c>
      <c r="E335">
        <v>1835880</v>
      </c>
      <c r="F335">
        <v>1733290</v>
      </c>
      <c r="G335">
        <v>2189770</v>
      </c>
      <c r="H335">
        <v>80</v>
      </c>
      <c r="I335">
        <v>32</v>
      </c>
      <c r="J335">
        <v>76</v>
      </c>
      <c r="K335">
        <v>114</v>
      </c>
      <c r="L335">
        <v>375</v>
      </c>
      <c r="M335">
        <v>495</v>
      </c>
      <c r="N335">
        <v>578</v>
      </c>
      <c r="O335">
        <v>661</v>
      </c>
      <c r="P335">
        <v>600</v>
      </c>
      <c r="Q335">
        <v>576</v>
      </c>
      <c r="R335">
        <v>472</v>
      </c>
      <c r="S335">
        <v>392</v>
      </c>
      <c r="T335">
        <v>597</v>
      </c>
      <c r="U335">
        <v>361</v>
      </c>
      <c r="V335">
        <v>214</v>
      </c>
      <c r="W335">
        <v>157</v>
      </c>
      <c r="X335">
        <v>107</v>
      </c>
      <c r="Y335">
        <v>93</v>
      </c>
      <c r="Z335">
        <v>67</v>
      </c>
      <c r="AA335">
        <v>63</v>
      </c>
      <c r="AB335">
        <v>56</v>
      </c>
      <c r="AC335">
        <v>44</v>
      </c>
      <c r="AD335">
        <v>41</v>
      </c>
      <c r="AE335">
        <v>40</v>
      </c>
      <c r="AF335">
        <v>28</v>
      </c>
      <c r="AG335">
        <v>18</v>
      </c>
      <c r="AH335">
        <v>21</v>
      </c>
      <c r="AI335">
        <v>53</v>
      </c>
      <c r="AJ335">
        <v>6331</v>
      </c>
    </row>
    <row r="336" spans="2:36">
      <c r="B336" t="s">
        <v>368</v>
      </c>
      <c r="C336">
        <v>0</v>
      </c>
      <c r="D336">
        <v>1239060</v>
      </c>
      <c r="E336">
        <v>1860180</v>
      </c>
      <c r="F336">
        <v>0</v>
      </c>
      <c r="G336">
        <v>0</v>
      </c>
      <c r="H336">
        <v>80</v>
      </c>
      <c r="I336">
        <v>69</v>
      </c>
      <c r="J336">
        <v>169</v>
      </c>
      <c r="K336">
        <v>271</v>
      </c>
      <c r="L336">
        <v>313</v>
      </c>
      <c r="M336">
        <v>323</v>
      </c>
      <c r="N336">
        <v>327</v>
      </c>
      <c r="O336">
        <v>373</v>
      </c>
      <c r="P336">
        <v>423</v>
      </c>
      <c r="Q336">
        <v>473</v>
      </c>
      <c r="R336">
        <v>547</v>
      </c>
      <c r="S336">
        <v>536</v>
      </c>
      <c r="T336">
        <v>1062</v>
      </c>
      <c r="U336">
        <v>1055</v>
      </c>
      <c r="V336">
        <v>917</v>
      </c>
      <c r="W336">
        <v>927</v>
      </c>
      <c r="X336">
        <v>662</v>
      </c>
      <c r="Y336">
        <v>587</v>
      </c>
      <c r="Z336">
        <v>421</v>
      </c>
      <c r="AA336">
        <v>316</v>
      </c>
      <c r="AB336">
        <v>204</v>
      </c>
      <c r="AC336">
        <v>132</v>
      </c>
      <c r="AD336">
        <v>82</v>
      </c>
      <c r="AE336">
        <v>70</v>
      </c>
      <c r="AF336">
        <v>51</v>
      </c>
      <c r="AG336">
        <v>33</v>
      </c>
      <c r="AH336">
        <v>36</v>
      </c>
      <c r="AI336">
        <v>381</v>
      </c>
      <c r="AJ336">
        <v>10760</v>
      </c>
    </row>
    <row r="337" spans="2:36">
      <c r="B337" t="s">
        <v>369</v>
      </c>
      <c r="C337">
        <v>3878820</v>
      </c>
      <c r="D337">
        <v>3868720</v>
      </c>
      <c r="E337">
        <v>3158520</v>
      </c>
      <c r="F337">
        <v>3532400</v>
      </c>
      <c r="G337">
        <v>3300160</v>
      </c>
      <c r="H337">
        <v>80</v>
      </c>
      <c r="I337">
        <v>102</v>
      </c>
      <c r="J337">
        <v>146</v>
      </c>
      <c r="K337">
        <v>227</v>
      </c>
      <c r="L337">
        <v>564</v>
      </c>
      <c r="M337">
        <v>639</v>
      </c>
      <c r="N337">
        <v>746</v>
      </c>
      <c r="O337">
        <v>890</v>
      </c>
      <c r="P337">
        <v>938</v>
      </c>
      <c r="Q337">
        <v>997</v>
      </c>
      <c r="R337">
        <v>1040</v>
      </c>
      <c r="S337">
        <v>1016</v>
      </c>
      <c r="T337">
        <v>1808</v>
      </c>
      <c r="U337">
        <v>1587</v>
      </c>
      <c r="V337">
        <v>1219</v>
      </c>
      <c r="W337">
        <v>1005</v>
      </c>
      <c r="X337">
        <v>791</v>
      </c>
      <c r="Y337">
        <v>667</v>
      </c>
      <c r="Z337">
        <v>618</v>
      </c>
      <c r="AA337">
        <v>504</v>
      </c>
      <c r="AB337">
        <v>445</v>
      </c>
      <c r="AC337">
        <v>403</v>
      </c>
      <c r="AD337">
        <v>345</v>
      </c>
      <c r="AE337">
        <v>408</v>
      </c>
      <c r="AF337">
        <v>376</v>
      </c>
      <c r="AG337">
        <v>318</v>
      </c>
      <c r="AH337">
        <v>296</v>
      </c>
      <c r="AI337">
        <v>2634</v>
      </c>
      <c r="AJ337">
        <v>20729</v>
      </c>
    </row>
    <row r="338" spans="2:36">
      <c r="B338" t="s">
        <v>370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25</v>
      </c>
      <c r="I338">
        <v>21</v>
      </c>
      <c r="J338">
        <v>51</v>
      </c>
      <c r="K338">
        <v>61</v>
      </c>
      <c r="L338">
        <v>273</v>
      </c>
      <c r="M338">
        <v>392</v>
      </c>
      <c r="N338">
        <v>547</v>
      </c>
      <c r="O338">
        <v>648</v>
      </c>
      <c r="P338">
        <v>666</v>
      </c>
      <c r="Q338">
        <v>659</v>
      </c>
      <c r="R338">
        <v>585</v>
      </c>
      <c r="S338">
        <v>617</v>
      </c>
      <c r="T338">
        <v>908</v>
      </c>
      <c r="U338">
        <v>621</v>
      </c>
      <c r="V338">
        <v>463</v>
      </c>
      <c r="W338">
        <v>284</v>
      </c>
      <c r="X338">
        <v>216</v>
      </c>
      <c r="Y338">
        <v>126</v>
      </c>
      <c r="Z338">
        <v>97</v>
      </c>
      <c r="AA338">
        <v>73</v>
      </c>
      <c r="AB338">
        <v>56</v>
      </c>
      <c r="AC338">
        <v>39</v>
      </c>
      <c r="AD338">
        <v>32</v>
      </c>
      <c r="AE338">
        <v>25</v>
      </c>
      <c r="AF338">
        <v>21</v>
      </c>
      <c r="AG338">
        <v>11</v>
      </c>
      <c r="AH338">
        <v>8</v>
      </c>
      <c r="AI338">
        <v>19</v>
      </c>
      <c r="AJ338">
        <v>7519</v>
      </c>
    </row>
    <row r="339" spans="2:36">
      <c r="B339" t="s">
        <v>371</v>
      </c>
      <c r="C339">
        <v>7596280</v>
      </c>
      <c r="D339">
        <v>6128610</v>
      </c>
      <c r="E339">
        <v>5440120</v>
      </c>
      <c r="F339">
        <v>5487870</v>
      </c>
      <c r="G339">
        <v>6567040</v>
      </c>
      <c r="H339">
        <v>80</v>
      </c>
      <c r="I339">
        <v>28</v>
      </c>
      <c r="J339">
        <v>57</v>
      </c>
      <c r="K339">
        <v>117</v>
      </c>
      <c r="L339">
        <v>439</v>
      </c>
      <c r="M339">
        <v>702</v>
      </c>
      <c r="N339">
        <v>866</v>
      </c>
      <c r="O339">
        <v>1071</v>
      </c>
      <c r="P339">
        <v>1210</v>
      </c>
      <c r="Q339">
        <v>1145</v>
      </c>
      <c r="R339">
        <v>1145</v>
      </c>
      <c r="S339">
        <v>1031</v>
      </c>
      <c r="T339">
        <v>1471</v>
      </c>
      <c r="U339">
        <v>1009</v>
      </c>
      <c r="V339">
        <v>692</v>
      </c>
      <c r="W339">
        <v>566</v>
      </c>
      <c r="X339">
        <v>529</v>
      </c>
      <c r="Y339">
        <v>480</v>
      </c>
      <c r="Z339">
        <v>410</v>
      </c>
      <c r="AA339">
        <v>421</v>
      </c>
      <c r="AB339">
        <v>365</v>
      </c>
      <c r="AC339">
        <v>299</v>
      </c>
      <c r="AD339">
        <v>279</v>
      </c>
      <c r="AE339">
        <v>251</v>
      </c>
      <c r="AF339">
        <v>207</v>
      </c>
      <c r="AG339">
        <v>174</v>
      </c>
      <c r="AH339">
        <v>148</v>
      </c>
      <c r="AI339">
        <v>5034</v>
      </c>
      <c r="AJ339">
        <v>20146</v>
      </c>
    </row>
    <row r="340" spans="2:36">
      <c r="B340" t="s">
        <v>372</v>
      </c>
      <c r="C340">
        <v>4106020</v>
      </c>
      <c r="D340">
        <v>2501950</v>
      </c>
      <c r="E340">
        <v>2200460</v>
      </c>
      <c r="F340">
        <v>1795140</v>
      </c>
      <c r="G340">
        <v>2017000</v>
      </c>
      <c r="H340">
        <v>75</v>
      </c>
      <c r="I340">
        <v>250</v>
      </c>
      <c r="J340">
        <v>255</v>
      </c>
      <c r="K340">
        <v>265</v>
      </c>
      <c r="L340">
        <v>347</v>
      </c>
      <c r="M340">
        <v>443</v>
      </c>
      <c r="N340">
        <v>545</v>
      </c>
      <c r="O340">
        <v>679</v>
      </c>
      <c r="P340">
        <v>668</v>
      </c>
      <c r="Q340">
        <v>736</v>
      </c>
      <c r="R340">
        <v>674</v>
      </c>
      <c r="S340">
        <v>650</v>
      </c>
      <c r="T340">
        <v>1074</v>
      </c>
      <c r="U340">
        <v>861</v>
      </c>
      <c r="V340">
        <v>638</v>
      </c>
      <c r="W340">
        <v>469</v>
      </c>
      <c r="X340">
        <v>376</v>
      </c>
      <c r="Y340">
        <v>290</v>
      </c>
      <c r="Z340">
        <v>237</v>
      </c>
      <c r="AA340">
        <v>205</v>
      </c>
      <c r="AB340">
        <v>125</v>
      </c>
      <c r="AC340">
        <v>132</v>
      </c>
      <c r="AD340">
        <v>92</v>
      </c>
      <c r="AE340">
        <v>81</v>
      </c>
      <c r="AF340">
        <v>71</v>
      </c>
      <c r="AG340">
        <v>35</v>
      </c>
      <c r="AH340">
        <v>23</v>
      </c>
      <c r="AI340">
        <v>73</v>
      </c>
      <c r="AJ340">
        <v>10294</v>
      </c>
    </row>
    <row r="341" spans="2:36">
      <c r="B341" t="s">
        <v>373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80</v>
      </c>
      <c r="I341">
        <v>26</v>
      </c>
      <c r="J341">
        <v>66</v>
      </c>
      <c r="K341">
        <v>71</v>
      </c>
      <c r="L341">
        <v>223</v>
      </c>
      <c r="M341">
        <v>221</v>
      </c>
      <c r="N341">
        <v>261</v>
      </c>
      <c r="O341">
        <v>227</v>
      </c>
      <c r="P341">
        <v>176</v>
      </c>
      <c r="Q341">
        <v>149</v>
      </c>
      <c r="R341">
        <v>151</v>
      </c>
      <c r="S341">
        <v>96</v>
      </c>
      <c r="T341">
        <v>180</v>
      </c>
      <c r="U341">
        <v>119</v>
      </c>
      <c r="V341">
        <v>89</v>
      </c>
      <c r="W341">
        <v>67</v>
      </c>
      <c r="X341">
        <v>80</v>
      </c>
      <c r="Y341">
        <v>70</v>
      </c>
      <c r="Z341">
        <v>40</v>
      </c>
      <c r="AA341">
        <v>30</v>
      </c>
      <c r="AB341">
        <v>36</v>
      </c>
      <c r="AC341">
        <v>24</v>
      </c>
      <c r="AD341">
        <v>19</v>
      </c>
      <c r="AE341">
        <v>22</v>
      </c>
      <c r="AF341">
        <v>10</v>
      </c>
      <c r="AG341">
        <v>10</v>
      </c>
      <c r="AH341">
        <v>8</v>
      </c>
      <c r="AI341">
        <v>52</v>
      </c>
      <c r="AJ341">
        <v>2523</v>
      </c>
    </row>
    <row r="342" spans="2:36">
      <c r="B342" t="s">
        <v>374</v>
      </c>
      <c r="C342">
        <v>0</v>
      </c>
      <c r="D342">
        <v>0</v>
      </c>
      <c r="E342">
        <v>572140</v>
      </c>
      <c r="F342">
        <v>0</v>
      </c>
      <c r="G342">
        <v>636170</v>
      </c>
      <c r="H342">
        <v>61</v>
      </c>
      <c r="I342">
        <v>549</v>
      </c>
      <c r="J342">
        <v>576</v>
      </c>
      <c r="K342">
        <v>569</v>
      </c>
      <c r="L342">
        <v>1052</v>
      </c>
      <c r="M342">
        <v>767</v>
      </c>
      <c r="N342">
        <v>584</v>
      </c>
      <c r="O342">
        <v>475</v>
      </c>
      <c r="P342">
        <v>386</v>
      </c>
      <c r="Q342">
        <v>300</v>
      </c>
      <c r="R342">
        <v>221</v>
      </c>
      <c r="S342">
        <v>148</v>
      </c>
      <c r="T342">
        <v>169</v>
      </c>
      <c r="U342">
        <v>103</v>
      </c>
      <c r="V342">
        <v>37</v>
      </c>
      <c r="W342">
        <v>14</v>
      </c>
      <c r="X342">
        <v>6</v>
      </c>
      <c r="Y342">
        <v>3</v>
      </c>
      <c r="Z342">
        <v>1</v>
      </c>
      <c r="AA342">
        <v>0</v>
      </c>
      <c r="AB342">
        <v>0</v>
      </c>
      <c r="AC342">
        <v>1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5961</v>
      </c>
    </row>
    <row r="343" spans="2:36">
      <c r="B343" t="s">
        <v>375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76</v>
      </c>
      <c r="I343">
        <v>1294</v>
      </c>
      <c r="J343">
        <v>1613</v>
      </c>
      <c r="K343">
        <v>1463</v>
      </c>
      <c r="L343">
        <v>2406</v>
      </c>
      <c r="M343">
        <v>1752</v>
      </c>
      <c r="N343">
        <v>1167</v>
      </c>
      <c r="O343">
        <v>761</v>
      </c>
      <c r="P343">
        <v>511</v>
      </c>
      <c r="Q343">
        <v>295</v>
      </c>
      <c r="R343">
        <v>178</v>
      </c>
      <c r="S343">
        <v>109</v>
      </c>
      <c r="T343">
        <v>69</v>
      </c>
      <c r="U343">
        <v>14</v>
      </c>
      <c r="V343">
        <v>3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11635</v>
      </c>
    </row>
    <row r="344" spans="2:36">
      <c r="B344" t="s">
        <v>376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80</v>
      </c>
      <c r="I344">
        <v>103</v>
      </c>
      <c r="J344">
        <v>68</v>
      </c>
      <c r="K344">
        <v>67</v>
      </c>
      <c r="L344">
        <v>133</v>
      </c>
      <c r="M344">
        <v>131</v>
      </c>
      <c r="N344">
        <v>202</v>
      </c>
      <c r="O344">
        <v>257</v>
      </c>
      <c r="P344">
        <v>278</v>
      </c>
      <c r="Q344">
        <v>275</v>
      </c>
      <c r="R344">
        <v>283</v>
      </c>
      <c r="S344">
        <v>297</v>
      </c>
      <c r="T344">
        <v>469</v>
      </c>
      <c r="U344">
        <v>388</v>
      </c>
      <c r="V344">
        <v>447</v>
      </c>
      <c r="W344">
        <v>400</v>
      </c>
      <c r="X344">
        <v>353</v>
      </c>
      <c r="Y344">
        <v>319</v>
      </c>
      <c r="Z344">
        <v>327</v>
      </c>
      <c r="AA344">
        <v>311</v>
      </c>
      <c r="AB344">
        <v>255</v>
      </c>
      <c r="AC344">
        <v>256</v>
      </c>
      <c r="AD344">
        <v>186</v>
      </c>
      <c r="AE344">
        <v>164</v>
      </c>
      <c r="AF344">
        <v>163</v>
      </c>
      <c r="AG344">
        <v>173</v>
      </c>
      <c r="AH344">
        <v>251</v>
      </c>
      <c r="AI344">
        <v>541</v>
      </c>
      <c r="AJ344">
        <v>7097</v>
      </c>
    </row>
    <row r="345" spans="2:36">
      <c r="B345" t="s">
        <v>377</v>
      </c>
      <c r="C345">
        <v>813540</v>
      </c>
      <c r="D345">
        <v>440170</v>
      </c>
      <c r="E345">
        <v>667440</v>
      </c>
      <c r="F345">
        <v>577430</v>
      </c>
      <c r="G345">
        <v>580410</v>
      </c>
      <c r="H345">
        <v>61</v>
      </c>
      <c r="I345">
        <v>72</v>
      </c>
      <c r="J345">
        <v>143</v>
      </c>
      <c r="K345">
        <v>221</v>
      </c>
      <c r="L345">
        <v>658</v>
      </c>
      <c r="M345">
        <v>859</v>
      </c>
      <c r="N345">
        <v>874</v>
      </c>
      <c r="O345">
        <v>819</v>
      </c>
      <c r="P345">
        <v>649</v>
      </c>
      <c r="Q345">
        <v>520</v>
      </c>
      <c r="R345">
        <v>373</v>
      </c>
      <c r="S345">
        <v>221</v>
      </c>
      <c r="T345">
        <v>268</v>
      </c>
      <c r="U345">
        <v>115</v>
      </c>
      <c r="V345">
        <v>39</v>
      </c>
      <c r="W345">
        <v>14</v>
      </c>
      <c r="X345">
        <v>2</v>
      </c>
      <c r="Y345">
        <v>2</v>
      </c>
      <c r="Z345">
        <v>1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5850</v>
      </c>
    </row>
    <row r="346" spans="2:36">
      <c r="B346" t="s">
        <v>378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37</v>
      </c>
      <c r="I346">
        <v>111</v>
      </c>
      <c r="J346">
        <v>176</v>
      </c>
      <c r="K346">
        <v>257</v>
      </c>
      <c r="L346">
        <v>655</v>
      </c>
      <c r="M346">
        <v>783</v>
      </c>
      <c r="N346">
        <v>786</v>
      </c>
      <c r="O346">
        <v>716</v>
      </c>
      <c r="P346">
        <v>673</v>
      </c>
      <c r="Q346">
        <v>536</v>
      </c>
      <c r="R346">
        <v>467</v>
      </c>
      <c r="S346">
        <v>421</v>
      </c>
      <c r="T346">
        <v>671</v>
      </c>
      <c r="U346">
        <v>479</v>
      </c>
      <c r="V346">
        <v>360</v>
      </c>
      <c r="W346">
        <v>305</v>
      </c>
      <c r="X346">
        <v>250</v>
      </c>
      <c r="Y346">
        <v>187</v>
      </c>
      <c r="Z346">
        <v>175</v>
      </c>
      <c r="AA346">
        <v>117</v>
      </c>
      <c r="AB346">
        <v>93</v>
      </c>
      <c r="AC346">
        <v>84</v>
      </c>
      <c r="AD346">
        <v>64</v>
      </c>
      <c r="AE346">
        <v>45</v>
      </c>
      <c r="AF346">
        <v>32</v>
      </c>
      <c r="AG346">
        <v>30</v>
      </c>
      <c r="AH346">
        <v>19</v>
      </c>
      <c r="AI346">
        <v>32</v>
      </c>
      <c r="AJ346">
        <v>8524</v>
      </c>
    </row>
    <row r="347" spans="2:36">
      <c r="B347" t="s">
        <v>379</v>
      </c>
      <c r="C347">
        <v>960350</v>
      </c>
      <c r="D347">
        <v>650280</v>
      </c>
      <c r="E347">
        <v>697970</v>
      </c>
      <c r="F347">
        <v>642230</v>
      </c>
      <c r="G347">
        <v>570490</v>
      </c>
      <c r="H347">
        <v>32</v>
      </c>
      <c r="I347">
        <v>847</v>
      </c>
      <c r="J347">
        <v>1211</v>
      </c>
      <c r="K347">
        <v>1273</v>
      </c>
      <c r="L347">
        <v>2353</v>
      </c>
      <c r="M347">
        <v>1935</v>
      </c>
      <c r="N347">
        <v>1398</v>
      </c>
      <c r="O347">
        <v>954</v>
      </c>
      <c r="P347">
        <v>692</v>
      </c>
      <c r="Q347">
        <v>536</v>
      </c>
      <c r="R347">
        <v>400</v>
      </c>
      <c r="S347">
        <v>325</v>
      </c>
      <c r="T347">
        <v>485</v>
      </c>
      <c r="U347">
        <v>339</v>
      </c>
      <c r="V347">
        <v>290</v>
      </c>
      <c r="W347">
        <v>226</v>
      </c>
      <c r="X347">
        <v>153</v>
      </c>
      <c r="Y347">
        <v>135</v>
      </c>
      <c r="Z347">
        <v>93</v>
      </c>
      <c r="AA347">
        <v>72</v>
      </c>
      <c r="AB347">
        <v>50</v>
      </c>
      <c r="AC347">
        <v>35</v>
      </c>
      <c r="AD347">
        <v>26</v>
      </c>
      <c r="AE347">
        <v>13</v>
      </c>
      <c r="AF347">
        <v>7</v>
      </c>
      <c r="AG347">
        <v>4</v>
      </c>
      <c r="AH347">
        <v>5</v>
      </c>
      <c r="AI347">
        <v>7</v>
      </c>
      <c r="AJ347">
        <v>13864</v>
      </c>
    </row>
    <row r="348" spans="2:36">
      <c r="B348" t="s">
        <v>380</v>
      </c>
      <c r="C348">
        <v>1744290</v>
      </c>
      <c r="D348">
        <v>1383790</v>
      </c>
      <c r="E348">
        <v>1744540</v>
      </c>
      <c r="F348">
        <v>766290</v>
      </c>
      <c r="G348">
        <v>1141460</v>
      </c>
      <c r="H348">
        <v>77</v>
      </c>
      <c r="I348">
        <v>323</v>
      </c>
      <c r="J348">
        <v>380</v>
      </c>
      <c r="K348">
        <v>468</v>
      </c>
      <c r="L348">
        <v>959</v>
      </c>
      <c r="M348">
        <v>1014</v>
      </c>
      <c r="N348">
        <v>1096</v>
      </c>
      <c r="O348">
        <v>994</v>
      </c>
      <c r="P348">
        <v>911</v>
      </c>
      <c r="Q348">
        <v>838</v>
      </c>
      <c r="R348">
        <v>745</v>
      </c>
      <c r="S348">
        <v>655</v>
      </c>
      <c r="T348">
        <v>974</v>
      </c>
      <c r="U348">
        <v>779</v>
      </c>
      <c r="V348">
        <v>572</v>
      </c>
      <c r="W348">
        <v>439</v>
      </c>
      <c r="X348">
        <v>337</v>
      </c>
      <c r="Y348">
        <v>200</v>
      </c>
      <c r="Z348">
        <v>139</v>
      </c>
      <c r="AA348">
        <v>96</v>
      </c>
      <c r="AB348">
        <v>64</v>
      </c>
      <c r="AC348">
        <v>31</v>
      </c>
      <c r="AD348">
        <v>20</v>
      </c>
      <c r="AE348">
        <v>19</v>
      </c>
      <c r="AF348">
        <v>16</v>
      </c>
      <c r="AG348">
        <v>6</v>
      </c>
      <c r="AH348">
        <v>9</v>
      </c>
      <c r="AI348">
        <v>11</v>
      </c>
      <c r="AJ348">
        <v>12095</v>
      </c>
    </row>
    <row r="349" spans="2:36">
      <c r="B349" t="s">
        <v>381</v>
      </c>
      <c r="C349">
        <v>1343070</v>
      </c>
      <c r="D349">
        <v>1329340</v>
      </c>
      <c r="E349">
        <v>1620170</v>
      </c>
      <c r="F349">
        <v>1323640</v>
      </c>
      <c r="G349">
        <v>1259080</v>
      </c>
      <c r="H349">
        <v>80</v>
      </c>
      <c r="I349">
        <v>1874</v>
      </c>
      <c r="J349">
        <v>2121</v>
      </c>
      <c r="K349">
        <v>1902</v>
      </c>
      <c r="L349">
        <v>2942</v>
      </c>
      <c r="M349">
        <v>2325</v>
      </c>
      <c r="N349">
        <v>1980</v>
      </c>
      <c r="O349">
        <v>1680</v>
      </c>
      <c r="P349">
        <v>1253</v>
      </c>
      <c r="Q349">
        <v>902</v>
      </c>
      <c r="R349">
        <v>584</v>
      </c>
      <c r="S349">
        <v>355</v>
      </c>
      <c r="T349">
        <v>372</v>
      </c>
      <c r="U349">
        <v>276</v>
      </c>
      <c r="V349">
        <v>134</v>
      </c>
      <c r="W349">
        <v>126</v>
      </c>
      <c r="X349">
        <v>69</v>
      </c>
      <c r="Y349">
        <v>56</v>
      </c>
      <c r="Z349">
        <v>39</v>
      </c>
      <c r="AA349">
        <v>27</v>
      </c>
      <c r="AB349">
        <v>18</v>
      </c>
      <c r="AC349">
        <v>15</v>
      </c>
      <c r="AD349">
        <v>2</v>
      </c>
      <c r="AE349">
        <v>4</v>
      </c>
      <c r="AF349">
        <v>0</v>
      </c>
      <c r="AG349">
        <v>0</v>
      </c>
      <c r="AH349">
        <v>0</v>
      </c>
      <c r="AI349">
        <v>1</v>
      </c>
      <c r="AJ349">
        <v>19057</v>
      </c>
    </row>
    <row r="350" spans="2:36">
      <c r="B350" t="s">
        <v>382</v>
      </c>
      <c r="C350">
        <v>477480</v>
      </c>
      <c r="D350">
        <v>309380</v>
      </c>
      <c r="E350">
        <v>171200</v>
      </c>
      <c r="F350">
        <v>218910</v>
      </c>
      <c r="G350">
        <v>262270</v>
      </c>
      <c r="H350">
        <v>50</v>
      </c>
      <c r="I350">
        <v>289</v>
      </c>
      <c r="J350">
        <v>325</v>
      </c>
      <c r="K350">
        <v>260</v>
      </c>
      <c r="L350">
        <v>311</v>
      </c>
      <c r="M350">
        <v>198</v>
      </c>
      <c r="N350">
        <v>95</v>
      </c>
      <c r="O350">
        <v>43</v>
      </c>
      <c r="P350">
        <v>25</v>
      </c>
      <c r="Q350">
        <v>9</v>
      </c>
      <c r="R350">
        <v>3</v>
      </c>
      <c r="S350">
        <v>3</v>
      </c>
      <c r="T350">
        <v>3</v>
      </c>
      <c r="U350">
        <v>1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1565</v>
      </c>
    </row>
    <row r="351" spans="2:36">
      <c r="B351" t="s">
        <v>383</v>
      </c>
      <c r="C351">
        <v>1944810</v>
      </c>
      <c r="D351">
        <v>1160230</v>
      </c>
      <c r="E351">
        <v>1431570</v>
      </c>
      <c r="F351">
        <v>605730</v>
      </c>
      <c r="G351">
        <v>1364640</v>
      </c>
      <c r="H351">
        <v>80</v>
      </c>
      <c r="I351">
        <v>140</v>
      </c>
      <c r="J351">
        <v>288</v>
      </c>
      <c r="K351">
        <v>364</v>
      </c>
      <c r="L351">
        <v>888</v>
      </c>
      <c r="M351">
        <v>897</v>
      </c>
      <c r="N351">
        <v>762</v>
      </c>
      <c r="O351">
        <v>624</v>
      </c>
      <c r="P351">
        <v>500</v>
      </c>
      <c r="Q351">
        <v>376</v>
      </c>
      <c r="R351">
        <v>251</v>
      </c>
      <c r="S351">
        <v>163</v>
      </c>
      <c r="T351">
        <v>236</v>
      </c>
      <c r="U351">
        <v>168</v>
      </c>
      <c r="V351">
        <v>95</v>
      </c>
      <c r="W351">
        <v>69</v>
      </c>
      <c r="X351">
        <v>81</v>
      </c>
      <c r="Y351">
        <v>47</v>
      </c>
      <c r="Z351">
        <v>55</v>
      </c>
      <c r="AA351">
        <v>33</v>
      </c>
      <c r="AB351">
        <v>30</v>
      </c>
      <c r="AC351">
        <v>37</v>
      </c>
      <c r="AD351">
        <v>27</v>
      </c>
      <c r="AE351">
        <v>14</v>
      </c>
      <c r="AF351">
        <v>13</v>
      </c>
      <c r="AG351">
        <v>11</v>
      </c>
      <c r="AH351">
        <v>6</v>
      </c>
      <c r="AI351">
        <v>21</v>
      </c>
      <c r="AJ351">
        <v>6196</v>
      </c>
    </row>
    <row r="352" spans="2:36">
      <c r="B352" t="s">
        <v>384</v>
      </c>
      <c r="C352">
        <v>1420040</v>
      </c>
      <c r="D352">
        <v>1454000</v>
      </c>
      <c r="E352">
        <v>1944310</v>
      </c>
      <c r="F352">
        <v>1473890</v>
      </c>
      <c r="G352">
        <v>1179580</v>
      </c>
      <c r="H352">
        <v>80</v>
      </c>
      <c r="I352">
        <v>403</v>
      </c>
      <c r="J352">
        <v>549</v>
      </c>
      <c r="K352">
        <v>684</v>
      </c>
      <c r="L352">
        <v>1615</v>
      </c>
      <c r="M352">
        <v>1691</v>
      </c>
      <c r="N352">
        <v>1767</v>
      </c>
      <c r="O352">
        <v>1693</v>
      </c>
      <c r="P352">
        <v>1551</v>
      </c>
      <c r="Q352">
        <v>1465</v>
      </c>
      <c r="R352">
        <v>1285</v>
      </c>
      <c r="S352">
        <v>1150</v>
      </c>
      <c r="T352">
        <v>2029</v>
      </c>
      <c r="U352">
        <v>1565</v>
      </c>
      <c r="V352">
        <v>1185</v>
      </c>
      <c r="W352">
        <v>856</v>
      </c>
      <c r="X352">
        <v>640</v>
      </c>
      <c r="Y352">
        <v>457</v>
      </c>
      <c r="Z352">
        <v>300</v>
      </c>
      <c r="AA352">
        <v>224</v>
      </c>
      <c r="AB352">
        <v>122</v>
      </c>
      <c r="AC352">
        <v>77</v>
      </c>
      <c r="AD352">
        <v>52</v>
      </c>
      <c r="AE352">
        <v>23</v>
      </c>
      <c r="AF352">
        <v>16</v>
      </c>
      <c r="AG352">
        <v>6</v>
      </c>
      <c r="AH352">
        <v>7</v>
      </c>
      <c r="AI352">
        <v>7</v>
      </c>
      <c r="AJ352">
        <v>21419</v>
      </c>
    </row>
    <row r="353" spans="2:36">
      <c r="B353" t="s">
        <v>385</v>
      </c>
      <c r="C353">
        <v>1574140</v>
      </c>
      <c r="D353">
        <v>1375770</v>
      </c>
      <c r="E353">
        <v>1636800</v>
      </c>
      <c r="F353">
        <v>812750</v>
      </c>
      <c r="G353">
        <v>1292000</v>
      </c>
      <c r="H353">
        <v>80</v>
      </c>
      <c r="I353">
        <v>568</v>
      </c>
      <c r="J353">
        <v>969</v>
      </c>
      <c r="K353">
        <v>1154</v>
      </c>
      <c r="L353">
        <v>2581</v>
      </c>
      <c r="M353">
        <v>2517</v>
      </c>
      <c r="N353">
        <v>2200</v>
      </c>
      <c r="O353">
        <v>1762</v>
      </c>
      <c r="P353">
        <v>1305</v>
      </c>
      <c r="Q353">
        <v>997</v>
      </c>
      <c r="R353">
        <v>733</v>
      </c>
      <c r="S353">
        <v>502</v>
      </c>
      <c r="T353">
        <v>648</v>
      </c>
      <c r="U353">
        <v>397</v>
      </c>
      <c r="V353">
        <v>303</v>
      </c>
      <c r="W353">
        <v>260</v>
      </c>
      <c r="X353">
        <v>211</v>
      </c>
      <c r="Y353">
        <v>155</v>
      </c>
      <c r="Z353">
        <v>149</v>
      </c>
      <c r="AA353">
        <v>114</v>
      </c>
      <c r="AB353">
        <v>99</v>
      </c>
      <c r="AC353">
        <v>46</v>
      </c>
      <c r="AD353">
        <v>41</v>
      </c>
      <c r="AE353">
        <v>31</v>
      </c>
      <c r="AF353">
        <v>25</v>
      </c>
      <c r="AG353">
        <v>8</v>
      </c>
      <c r="AH353">
        <v>6</v>
      </c>
      <c r="AI353">
        <v>12</v>
      </c>
      <c r="AJ353">
        <v>17793</v>
      </c>
    </row>
    <row r="354" spans="2:36">
      <c r="B354" t="s">
        <v>386</v>
      </c>
      <c r="C354">
        <v>924980</v>
      </c>
      <c r="D354">
        <v>792560</v>
      </c>
      <c r="E354">
        <v>811350</v>
      </c>
      <c r="F354">
        <v>887320</v>
      </c>
      <c r="G354">
        <v>955610</v>
      </c>
      <c r="H354">
        <v>64</v>
      </c>
      <c r="I354">
        <v>95</v>
      </c>
      <c r="J354">
        <v>152</v>
      </c>
      <c r="K354">
        <v>173</v>
      </c>
      <c r="L354">
        <v>431</v>
      </c>
      <c r="M354">
        <v>420</v>
      </c>
      <c r="N354">
        <v>311</v>
      </c>
      <c r="O354">
        <v>222</v>
      </c>
      <c r="P354">
        <v>161</v>
      </c>
      <c r="Q354">
        <v>137</v>
      </c>
      <c r="R354">
        <v>90</v>
      </c>
      <c r="S354">
        <v>97</v>
      </c>
      <c r="T354">
        <v>92</v>
      </c>
      <c r="U354">
        <v>52</v>
      </c>
      <c r="V354">
        <v>35</v>
      </c>
      <c r="W354">
        <v>16</v>
      </c>
      <c r="X354">
        <v>7</v>
      </c>
      <c r="Y354">
        <v>2</v>
      </c>
      <c r="Z354">
        <v>1</v>
      </c>
      <c r="AA354">
        <v>2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2496</v>
      </c>
    </row>
    <row r="355" spans="2:36">
      <c r="B355" t="s">
        <v>387</v>
      </c>
      <c r="C355">
        <v>395940</v>
      </c>
      <c r="D355">
        <v>532930</v>
      </c>
      <c r="E355">
        <v>711990</v>
      </c>
      <c r="F355">
        <v>277060</v>
      </c>
      <c r="G355">
        <v>547380</v>
      </c>
      <c r="H355">
        <v>80</v>
      </c>
      <c r="I355">
        <v>614</v>
      </c>
      <c r="J355">
        <v>1019</v>
      </c>
      <c r="K355">
        <v>1120</v>
      </c>
      <c r="L355">
        <v>1828</v>
      </c>
      <c r="M355">
        <v>1104</v>
      </c>
      <c r="N355">
        <v>546</v>
      </c>
      <c r="O355">
        <v>314</v>
      </c>
      <c r="P355">
        <v>189</v>
      </c>
      <c r="Q355">
        <v>123</v>
      </c>
      <c r="R355">
        <v>91</v>
      </c>
      <c r="S355">
        <v>73</v>
      </c>
      <c r="T355">
        <v>90</v>
      </c>
      <c r="U355">
        <v>51</v>
      </c>
      <c r="V355">
        <v>27</v>
      </c>
      <c r="W355">
        <v>20</v>
      </c>
      <c r="X355">
        <v>17</v>
      </c>
      <c r="Y355">
        <v>10</v>
      </c>
      <c r="Z355">
        <v>6</v>
      </c>
      <c r="AA355">
        <v>4</v>
      </c>
      <c r="AB355">
        <v>1</v>
      </c>
      <c r="AC355">
        <v>4</v>
      </c>
      <c r="AD355">
        <v>1</v>
      </c>
      <c r="AE355">
        <v>1</v>
      </c>
      <c r="AF355">
        <v>0</v>
      </c>
      <c r="AG355">
        <v>0</v>
      </c>
      <c r="AH355">
        <v>0</v>
      </c>
      <c r="AI355">
        <v>0</v>
      </c>
      <c r="AJ355">
        <v>7253</v>
      </c>
    </row>
    <row r="356" spans="2:36">
      <c r="B356" t="s">
        <v>388</v>
      </c>
      <c r="C356">
        <v>1287110</v>
      </c>
      <c r="D356">
        <v>1857550</v>
      </c>
      <c r="E356">
        <v>1463160</v>
      </c>
      <c r="F356">
        <v>1198830</v>
      </c>
      <c r="G356">
        <v>1351910</v>
      </c>
      <c r="H356">
        <v>80</v>
      </c>
      <c r="I356">
        <v>1158</v>
      </c>
      <c r="J356">
        <v>1958</v>
      </c>
      <c r="K356">
        <v>2236</v>
      </c>
      <c r="L356">
        <v>4002</v>
      </c>
      <c r="M356">
        <v>3203</v>
      </c>
      <c r="N356">
        <v>2188</v>
      </c>
      <c r="O356">
        <v>1590</v>
      </c>
      <c r="P356">
        <v>1086</v>
      </c>
      <c r="Q356">
        <v>790</v>
      </c>
      <c r="R356">
        <v>713</v>
      </c>
      <c r="S356">
        <v>531</v>
      </c>
      <c r="T356">
        <v>914</v>
      </c>
      <c r="U356">
        <v>633</v>
      </c>
      <c r="V356">
        <v>434</v>
      </c>
      <c r="W356">
        <v>297</v>
      </c>
      <c r="X356">
        <v>199</v>
      </c>
      <c r="Y356">
        <v>147</v>
      </c>
      <c r="Z356">
        <v>95</v>
      </c>
      <c r="AA356">
        <v>46</v>
      </c>
      <c r="AB356">
        <v>27</v>
      </c>
      <c r="AC356">
        <v>11</v>
      </c>
      <c r="AD356">
        <v>4</v>
      </c>
      <c r="AE356">
        <v>4</v>
      </c>
      <c r="AF356">
        <v>0</v>
      </c>
      <c r="AG356">
        <v>3</v>
      </c>
      <c r="AH356">
        <v>0</v>
      </c>
      <c r="AI356">
        <v>1</v>
      </c>
      <c r="AJ356">
        <v>22270</v>
      </c>
    </row>
    <row r="357" spans="2:36">
      <c r="B357" t="s">
        <v>389</v>
      </c>
      <c r="C357">
        <v>2444170</v>
      </c>
      <c r="D357">
        <v>2286920</v>
      </c>
      <c r="E357">
        <v>2258000</v>
      </c>
      <c r="F357">
        <v>1116570</v>
      </c>
      <c r="G357">
        <v>1389790</v>
      </c>
      <c r="H357">
        <v>80</v>
      </c>
      <c r="I357">
        <v>389</v>
      </c>
      <c r="J357">
        <v>443</v>
      </c>
      <c r="K357">
        <v>446</v>
      </c>
      <c r="L357">
        <v>882</v>
      </c>
      <c r="M357">
        <v>840</v>
      </c>
      <c r="N357">
        <v>731</v>
      </c>
      <c r="O357">
        <v>621</v>
      </c>
      <c r="P357">
        <v>513</v>
      </c>
      <c r="Q357">
        <v>448</v>
      </c>
      <c r="R357">
        <v>329</v>
      </c>
      <c r="S357">
        <v>273</v>
      </c>
      <c r="T357">
        <v>359</v>
      </c>
      <c r="U357">
        <v>253</v>
      </c>
      <c r="V357">
        <v>184</v>
      </c>
      <c r="W357">
        <v>126</v>
      </c>
      <c r="X357">
        <v>95</v>
      </c>
      <c r="Y357">
        <v>107</v>
      </c>
      <c r="Z357">
        <v>92</v>
      </c>
      <c r="AA357">
        <v>84</v>
      </c>
      <c r="AB357">
        <v>50</v>
      </c>
      <c r="AC357">
        <v>56</v>
      </c>
      <c r="AD357">
        <v>44</v>
      </c>
      <c r="AE357">
        <v>29</v>
      </c>
      <c r="AF357">
        <v>41</v>
      </c>
      <c r="AG357">
        <v>30</v>
      </c>
      <c r="AH357">
        <v>18</v>
      </c>
      <c r="AI357">
        <v>64</v>
      </c>
      <c r="AJ357">
        <v>7547</v>
      </c>
    </row>
    <row r="358" spans="2:36">
      <c r="B358" t="s">
        <v>390</v>
      </c>
      <c r="C358">
        <v>3036250</v>
      </c>
      <c r="D358">
        <v>2557160</v>
      </c>
      <c r="E358">
        <v>2658650</v>
      </c>
      <c r="F358">
        <v>2182210</v>
      </c>
      <c r="G358">
        <v>0</v>
      </c>
      <c r="H358">
        <v>80</v>
      </c>
      <c r="I358">
        <v>578</v>
      </c>
      <c r="J358">
        <v>987</v>
      </c>
      <c r="K358">
        <v>1189</v>
      </c>
      <c r="L358">
        <v>2524</v>
      </c>
      <c r="M358">
        <v>2048</v>
      </c>
      <c r="N358">
        <v>1563</v>
      </c>
      <c r="O358">
        <v>1123</v>
      </c>
      <c r="P358">
        <v>772</v>
      </c>
      <c r="Q358">
        <v>569</v>
      </c>
      <c r="R358">
        <v>418</v>
      </c>
      <c r="S358">
        <v>372</v>
      </c>
      <c r="T358">
        <v>617</v>
      </c>
      <c r="U358">
        <v>493</v>
      </c>
      <c r="V358">
        <v>422</v>
      </c>
      <c r="W358">
        <v>407</v>
      </c>
      <c r="X358">
        <v>364</v>
      </c>
      <c r="Y358">
        <v>299</v>
      </c>
      <c r="Z358">
        <v>215</v>
      </c>
      <c r="AA358">
        <v>171</v>
      </c>
      <c r="AB358">
        <v>148</v>
      </c>
      <c r="AC358">
        <v>104</v>
      </c>
      <c r="AD358">
        <v>71</v>
      </c>
      <c r="AE358">
        <v>59</v>
      </c>
      <c r="AF358">
        <v>40</v>
      </c>
      <c r="AG358">
        <v>28</v>
      </c>
      <c r="AH358">
        <v>14</v>
      </c>
      <c r="AI358">
        <v>43</v>
      </c>
      <c r="AJ358">
        <v>15638</v>
      </c>
    </row>
    <row r="359" spans="2:36">
      <c r="B359" t="s">
        <v>391</v>
      </c>
      <c r="C359">
        <v>384470</v>
      </c>
      <c r="D359">
        <v>411820</v>
      </c>
      <c r="E359">
        <v>499600</v>
      </c>
      <c r="F359">
        <v>275410</v>
      </c>
      <c r="G359">
        <v>138840</v>
      </c>
      <c r="H359">
        <v>49</v>
      </c>
      <c r="I359">
        <v>205</v>
      </c>
      <c r="J359">
        <v>309</v>
      </c>
      <c r="K359">
        <v>395</v>
      </c>
      <c r="L359">
        <v>800</v>
      </c>
      <c r="M359">
        <v>672</v>
      </c>
      <c r="N359">
        <v>555</v>
      </c>
      <c r="O359">
        <v>352</v>
      </c>
      <c r="P359">
        <v>288</v>
      </c>
      <c r="Q359">
        <v>168</v>
      </c>
      <c r="R359">
        <v>120</v>
      </c>
      <c r="S359">
        <v>89</v>
      </c>
      <c r="T359">
        <v>103</v>
      </c>
      <c r="U359">
        <v>72</v>
      </c>
      <c r="V359">
        <v>38</v>
      </c>
      <c r="W359">
        <v>34</v>
      </c>
      <c r="X359">
        <v>17</v>
      </c>
      <c r="Y359">
        <v>10</v>
      </c>
      <c r="Z359">
        <v>4</v>
      </c>
      <c r="AA359">
        <v>10</v>
      </c>
      <c r="AB359">
        <v>4</v>
      </c>
      <c r="AC359">
        <v>2</v>
      </c>
      <c r="AD359">
        <v>1</v>
      </c>
      <c r="AE359">
        <v>1</v>
      </c>
      <c r="AF359">
        <v>0</v>
      </c>
      <c r="AG359">
        <v>1</v>
      </c>
      <c r="AH359">
        <v>0</v>
      </c>
      <c r="AI359">
        <v>0</v>
      </c>
      <c r="AJ359">
        <v>4250</v>
      </c>
    </row>
    <row r="360" spans="2:36">
      <c r="B360" t="s">
        <v>392</v>
      </c>
      <c r="C360">
        <v>4228140</v>
      </c>
      <c r="D360">
        <v>3675250</v>
      </c>
      <c r="E360">
        <v>3740120</v>
      </c>
      <c r="F360">
        <v>1425400</v>
      </c>
      <c r="G360">
        <v>2490740</v>
      </c>
      <c r="H360">
        <v>80</v>
      </c>
      <c r="I360">
        <v>619</v>
      </c>
      <c r="J360">
        <v>825</v>
      </c>
      <c r="K360">
        <v>901</v>
      </c>
      <c r="L360">
        <v>2072</v>
      </c>
      <c r="M360">
        <v>2329</v>
      </c>
      <c r="N360">
        <v>2119</v>
      </c>
      <c r="O360">
        <v>1865</v>
      </c>
      <c r="P360">
        <v>1581</v>
      </c>
      <c r="Q360">
        <v>1291</v>
      </c>
      <c r="R360">
        <v>1185</v>
      </c>
      <c r="S360">
        <v>963</v>
      </c>
      <c r="T360">
        <v>1645</v>
      </c>
      <c r="U360">
        <v>1236</v>
      </c>
      <c r="V360">
        <v>1004</v>
      </c>
      <c r="W360">
        <v>811</v>
      </c>
      <c r="X360">
        <v>629</v>
      </c>
      <c r="Y360">
        <v>480</v>
      </c>
      <c r="Z360">
        <v>435</v>
      </c>
      <c r="AA360">
        <v>333</v>
      </c>
      <c r="AB360">
        <v>234</v>
      </c>
      <c r="AC360">
        <v>171</v>
      </c>
      <c r="AD360">
        <v>145</v>
      </c>
      <c r="AE360">
        <v>91</v>
      </c>
      <c r="AF360">
        <v>62</v>
      </c>
      <c r="AG360">
        <v>55</v>
      </c>
      <c r="AH360">
        <v>47</v>
      </c>
      <c r="AI360">
        <v>101</v>
      </c>
      <c r="AJ360">
        <v>23229</v>
      </c>
    </row>
    <row r="361" spans="2:36">
      <c r="B361" t="s">
        <v>393</v>
      </c>
      <c r="C361">
        <v>2348880</v>
      </c>
      <c r="D361">
        <v>2333980</v>
      </c>
      <c r="E361">
        <v>2425080</v>
      </c>
      <c r="F361">
        <v>1668070</v>
      </c>
      <c r="G361">
        <v>2642680</v>
      </c>
      <c r="H361">
        <v>80</v>
      </c>
      <c r="I361">
        <v>955</v>
      </c>
      <c r="J361">
        <v>1160</v>
      </c>
      <c r="K361">
        <v>1102</v>
      </c>
      <c r="L361">
        <v>1761</v>
      </c>
      <c r="M361">
        <v>1419</v>
      </c>
      <c r="N361">
        <v>1141</v>
      </c>
      <c r="O361">
        <v>951</v>
      </c>
      <c r="P361">
        <v>759</v>
      </c>
      <c r="Q361">
        <v>696</v>
      </c>
      <c r="R361">
        <v>570</v>
      </c>
      <c r="S361">
        <v>491</v>
      </c>
      <c r="T361">
        <v>760</v>
      </c>
      <c r="U361">
        <v>610</v>
      </c>
      <c r="V361">
        <v>449</v>
      </c>
      <c r="W361">
        <v>341</v>
      </c>
      <c r="X361">
        <v>297</v>
      </c>
      <c r="Y361">
        <v>230</v>
      </c>
      <c r="Z361">
        <v>193</v>
      </c>
      <c r="AA361">
        <v>152</v>
      </c>
      <c r="AB361">
        <v>125</v>
      </c>
      <c r="AC361">
        <v>121</v>
      </c>
      <c r="AD361">
        <v>87</v>
      </c>
      <c r="AE361">
        <v>86</v>
      </c>
      <c r="AF361">
        <v>59</v>
      </c>
      <c r="AG361">
        <v>41</v>
      </c>
      <c r="AH361">
        <v>34</v>
      </c>
      <c r="AI361">
        <v>80</v>
      </c>
      <c r="AJ361">
        <v>14670</v>
      </c>
    </row>
    <row r="362" spans="2:36">
      <c r="B362" t="s">
        <v>394</v>
      </c>
      <c r="C362">
        <v>416790</v>
      </c>
      <c r="D362">
        <v>370450</v>
      </c>
      <c r="E362">
        <v>362580</v>
      </c>
      <c r="F362">
        <v>296620</v>
      </c>
      <c r="G362">
        <v>492900</v>
      </c>
      <c r="H362">
        <v>79</v>
      </c>
      <c r="I362">
        <v>355</v>
      </c>
      <c r="J362">
        <v>444</v>
      </c>
      <c r="K362">
        <v>493</v>
      </c>
      <c r="L362">
        <v>919</v>
      </c>
      <c r="M362">
        <v>681</v>
      </c>
      <c r="N362">
        <v>454</v>
      </c>
      <c r="O362">
        <v>241</v>
      </c>
      <c r="P362">
        <v>127</v>
      </c>
      <c r="Q362">
        <v>83</v>
      </c>
      <c r="R362">
        <v>43</v>
      </c>
      <c r="S362">
        <v>13</v>
      </c>
      <c r="T362">
        <v>15</v>
      </c>
      <c r="U362">
        <v>3</v>
      </c>
      <c r="V362">
        <v>0</v>
      </c>
      <c r="W362">
        <v>0</v>
      </c>
      <c r="X362">
        <v>0</v>
      </c>
      <c r="Y362">
        <v>1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3872</v>
      </c>
    </row>
    <row r="363" spans="2:36">
      <c r="B363" t="s">
        <v>395</v>
      </c>
      <c r="C363">
        <v>900340</v>
      </c>
      <c r="D363">
        <v>810340</v>
      </c>
      <c r="E363">
        <v>920150</v>
      </c>
      <c r="F363">
        <v>864010</v>
      </c>
      <c r="G363">
        <v>782680</v>
      </c>
      <c r="H363">
        <v>80</v>
      </c>
      <c r="I363">
        <v>650</v>
      </c>
      <c r="J363">
        <v>1243</v>
      </c>
      <c r="K363">
        <v>1633</v>
      </c>
      <c r="L363">
        <v>3358</v>
      </c>
      <c r="M363">
        <v>2927</v>
      </c>
      <c r="N363">
        <v>2129</v>
      </c>
      <c r="O363">
        <v>1468</v>
      </c>
      <c r="P363">
        <v>981</v>
      </c>
      <c r="Q363">
        <v>637</v>
      </c>
      <c r="R363">
        <v>413</v>
      </c>
      <c r="S363">
        <v>261</v>
      </c>
      <c r="T363">
        <v>274</v>
      </c>
      <c r="U363">
        <v>99</v>
      </c>
      <c r="V363">
        <v>32</v>
      </c>
      <c r="W363">
        <v>13</v>
      </c>
      <c r="X363">
        <v>10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16128</v>
      </c>
    </row>
    <row r="364" spans="2:36">
      <c r="B364" t="s">
        <v>396</v>
      </c>
      <c r="C364">
        <v>1881790</v>
      </c>
      <c r="D364">
        <v>859260</v>
      </c>
      <c r="E364">
        <v>1198190</v>
      </c>
      <c r="F364">
        <v>914870</v>
      </c>
      <c r="G364">
        <v>369590</v>
      </c>
      <c r="H364">
        <v>80</v>
      </c>
      <c r="I364">
        <v>109</v>
      </c>
      <c r="J364">
        <v>167</v>
      </c>
      <c r="K364">
        <v>182</v>
      </c>
      <c r="L364">
        <v>340</v>
      </c>
      <c r="M364">
        <v>322</v>
      </c>
      <c r="N364">
        <v>235</v>
      </c>
      <c r="O364">
        <v>197</v>
      </c>
      <c r="P364">
        <v>121</v>
      </c>
      <c r="Q364">
        <v>115</v>
      </c>
      <c r="R364">
        <v>78</v>
      </c>
      <c r="S364">
        <v>57</v>
      </c>
      <c r="T364">
        <v>69</v>
      </c>
      <c r="U364">
        <v>37</v>
      </c>
      <c r="V364">
        <v>35</v>
      </c>
      <c r="W364">
        <v>18</v>
      </c>
      <c r="X364">
        <v>15</v>
      </c>
      <c r="Y364">
        <v>8</v>
      </c>
      <c r="Z364">
        <v>4</v>
      </c>
      <c r="AA364">
        <v>4</v>
      </c>
      <c r="AB364">
        <v>3</v>
      </c>
      <c r="AC364">
        <v>3</v>
      </c>
      <c r="AD364">
        <v>1</v>
      </c>
      <c r="AE364">
        <v>1</v>
      </c>
      <c r="AF364">
        <v>0</v>
      </c>
      <c r="AG364">
        <v>1</v>
      </c>
      <c r="AH364">
        <v>0</v>
      </c>
      <c r="AI364">
        <v>0</v>
      </c>
      <c r="AJ364">
        <v>2122</v>
      </c>
    </row>
    <row r="365" spans="2:36">
      <c r="B365" t="s">
        <v>397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3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</row>
    <row r="366" spans="2:36">
      <c r="B366" t="s">
        <v>398</v>
      </c>
      <c r="C366">
        <v>2273820</v>
      </c>
      <c r="D366">
        <v>1401650</v>
      </c>
      <c r="E366">
        <v>2001850</v>
      </c>
      <c r="F366">
        <v>1714430</v>
      </c>
      <c r="G366">
        <v>1196890</v>
      </c>
      <c r="H366">
        <v>80</v>
      </c>
      <c r="I366">
        <v>1450</v>
      </c>
      <c r="J366">
        <v>1961</v>
      </c>
      <c r="K366">
        <v>2170</v>
      </c>
      <c r="L366">
        <v>3998</v>
      </c>
      <c r="M366">
        <v>3024</v>
      </c>
      <c r="N366">
        <v>2029</v>
      </c>
      <c r="O366">
        <v>1367</v>
      </c>
      <c r="P366">
        <v>949</v>
      </c>
      <c r="Q366">
        <v>665</v>
      </c>
      <c r="R366">
        <v>475</v>
      </c>
      <c r="S366">
        <v>387</v>
      </c>
      <c r="T366">
        <v>560</v>
      </c>
      <c r="U366">
        <v>379</v>
      </c>
      <c r="V366">
        <v>302</v>
      </c>
      <c r="W366">
        <v>264</v>
      </c>
      <c r="X366">
        <v>198</v>
      </c>
      <c r="Y366">
        <v>167</v>
      </c>
      <c r="Z366">
        <v>130</v>
      </c>
      <c r="AA366">
        <v>102</v>
      </c>
      <c r="AB366">
        <v>80</v>
      </c>
      <c r="AC366">
        <v>52</v>
      </c>
      <c r="AD366">
        <v>28</v>
      </c>
      <c r="AE366">
        <v>24</v>
      </c>
      <c r="AF366">
        <v>17</v>
      </c>
      <c r="AG366">
        <v>9</v>
      </c>
      <c r="AH366">
        <v>3</v>
      </c>
      <c r="AI366">
        <v>6</v>
      </c>
      <c r="AJ366">
        <v>20796</v>
      </c>
    </row>
    <row r="367" spans="2:36">
      <c r="B367" t="s">
        <v>399</v>
      </c>
      <c r="C367">
        <v>3311690</v>
      </c>
      <c r="D367">
        <v>3197890</v>
      </c>
      <c r="E367">
        <v>3873430</v>
      </c>
      <c r="F367">
        <v>3142430</v>
      </c>
      <c r="G367">
        <v>3985590</v>
      </c>
      <c r="H367">
        <v>80</v>
      </c>
      <c r="I367">
        <v>135</v>
      </c>
      <c r="J367">
        <v>255</v>
      </c>
      <c r="K367">
        <v>423</v>
      </c>
      <c r="L367">
        <v>1448</v>
      </c>
      <c r="M367">
        <v>2126</v>
      </c>
      <c r="N367">
        <v>2441</v>
      </c>
      <c r="O367">
        <v>2712</v>
      </c>
      <c r="P367">
        <v>2557</v>
      </c>
      <c r="Q367">
        <v>2244</v>
      </c>
      <c r="R367">
        <v>1803</v>
      </c>
      <c r="S367">
        <v>1459</v>
      </c>
      <c r="T367">
        <v>2234</v>
      </c>
      <c r="U367">
        <v>1302</v>
      </c>
      <c r="V367">
        <v>944</v>
      </c>
      <c r="W367">
        <v>647</v>
      </c>
      <c r="X367">
        <v>533</v>
      </c>
      <c r="Y367">
        <v>398</v>
      </c>
      <c r="Z367">
        <v>334</v>
      </c>
      <c r="AA367">
        <v>289</v>
      </c>
      <c r="AB367">
        <v>239</v>
      </c>
      <c r="AC367">
        <v>204</v>
      </c>
      <c r="AD367">
        <v>162</v>
      </c>
      <c r="AE367">
        <v>138</v>
      </c>
      <c r="AF367">
        <v>119</v>
      </c>
      <c r="AG367">
        <v>93</v>
      </c>
      <c r="AH367">
        <v>85</v>
      </c>
      <c r="AI367">
        <v>417</v>
      </c>
      <c r="AJ367">
        <v>25741</v>
      </c>
    </row>
    <row r="368" spans="2:36">
      <c r="B368" t="s">
        <v>400</v>
      </c>
      <c r="C368">
        <v>1707890</v>
      </c>
      <c r="D368">
        <v>1928400</v>
      </c>
      <c r="E368">
        <v>1798070</v>
      </c>
      <c r="F368">
        <v>1702970</v>
      </c>
      <c r="G368">
        <v>1853650</v>
      </c>
      <c r="H368">
        <v>66</v>
      </c>
      <c r="I368">
        <v>356</v>
      </c>
      <c r="J368">
        <v>534</v>
      </c>
      <c r="K368">
        <v>784</v>
      </c>
      <c r="L368">
        <v>2136</v>
      </c>
      <c r="M368">
        <v>2473</v>
      </c>
      <c r="N368">
        <v>2298</v>
      </c>
      <c r="O368">
        <v>2063</v>
      </c>
      <c r="P368">
        <v>1567</v>
      </c>
      <c r="Q368">
        <v>1278</v>
      </c>
      <c r="R368">
        <v>1004</v>
      </c>
      <c r="S368">
        <v>892</v>
      </c>
      <c r="T368">
        <v>1289</v>
      </c>
      <c r="U368">
        <v>940</v>
      </c>
      <c r="V368">
        <v>665</v>
      </c>
      <c r="W368">
        <v>544</v>
      </c>
      <c r="X368">
        <v>464</v>
      </c>
      <c r="Y368">
        <v>389</v>
      </c>
      <c r="Z368">
        <v>321</v>
      </c>
      <c r="AA368">
        <v>284</v>
      </c>
      <c r="AB368">
        <v>241</v>
      </c>
      <c r="AC368">
        <v>215</v>
      </c>
      <c r="AD368">
        <v>152</v>
      </c>
      <c r="AE368">
        <v>132</v>
      </c>
      <c r="AF368">
        <v>113</v>
      </c>
      <c r="AG368">
        <v>93</v>
      </c>
      <c r="AH368">
        <v>81</v>
      </c>
      <c r="AI368">
        <v>316</v>
      </c>
      <c r="AJ368">
        <v>21624</v>
      </c>
    </row>
    <row r="369" spans="2:36">
      <c r="B369" t="s">
        <v>401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50</v>
      </c>
      <c r="I369">
        <v>161</v>
      </c>
      <c r="J369">
        <v>255</v>
      </c>
      <c r="K369">
        <v>303</v>
      </c>
      <c r="L369">
        <v>685</v>
      </c>
      <c r="M369">
        <v>619</v>
      </c>
      <c r="N369">
        <v>535</v>
      </c>
      <c r="O369">
        <v>439</v>
      </c>
      <c r="P369">
        <v>332</v>
      </c>
      <c r="Q369">
        <v>259</v>
      </c>
      <c r="R369">
        <v>179</v>
      </c>
      <c r="S369">
        <v>152</v>
      </c>
      <c r="T369">
        <v>189</v>
      </c>
      <c r="U369">
        <v>133</v>
      </c>
      <c r="V369">
        <v>94</v>
      </c>
      <c r="W369">
        <v>61</v>
      </c>
      <c r="X369">
        <v>41</v>
      </c>
      <c r="Y369">
        <v>35</v>
      </c>
      <c r="Z369">
        <v>20</v>
      </c>
      <c r="AA369">
        <v>11</v>
      </c>
      <c r="AB369">
        <v>6</v>
      </c>
      <c r="AC369">
        <v>4</v>
      </c>
      <c r="AD369">
        <v>1</v>
      </c>
      <c r="AE369">
        <v>1</v>
      </c>
      <c r="AF369">
        <v>2</v>
      </c>
      <c r="AG369">
        <v>0</v>
      </c>
      <c r="AH369">
        <v>0</v>
      </c>
      <c r="AI369">
        <v>0</v>
      </c>
      <c r="AJ369">
        <v>4517</v>
      </c>
    </row>
    <row r="370" spans="2:36">
      <c r="B370" t="s">
        <v>402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27</v>
      </c>
      <c r="I370">
        <v>22</v>
      </c>
      <c r="J370">
        <v>28</v>
      </c>
      <c r="K370">
        <v>44</v>
      </c>
      <c r="L370">
        <v>92</v>
      </c>
      <c r="M370">
        <v>68</v>
      </c>
      <c r="N370">
        <v>41</v>
      </c>
      <c r="O370">
        <v>25</v>
      </c>
      <c r="P370">
        <v>12</v>
      </c>
      <c r="Q370">
        <v>1</v>
      </c>
      <c r="R370">
        <v>3</v>
      </c>
      <c r="S370">
        <v>1</v>
      </c>
      <c r="T370">
        <v>2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339</v>
      </c>
    </row>
    <row r="371" spans="2:36">
      <c r="B371" t="s">
        <v>403</v>
      </c>
      <c r="C371">
        <v>961490</v>
      </c>
      <c r="D371">
        <v>179450</v>
      </c>
      <c r="E371">
        <v>915430</v>
      </c>
      <c r="F371">
        <v>1014040</v>
      </c>
      <c r="G371">
        <v>904620</v>
      </c>
      <c r="H371">
        <v>66</v>
      </c>
      <c r="I371">
        <v>84</v>
      </c>
      <c r="J371">
        <v>125</v>
      </c>
      <c r="K371">
        <v>193</v>
      </c>
      <c r="L371">
        <v>426</v>
      </c>
      <c r="M371">
        <v>436</v>
      </c>
      <c r="N371">
        <v>345</v>
      </c>
      <c r="O371">
        <v>248</v>
      </c>
      <c r="P371">
        <v>194</v>
      </c>
      <c r="Q371">
        <v>149</v>
      </c>
      <c r="R371">
        <v>123</v>
      </c>
      <c r="S371">
        <v>84</v>
      </c>
      <c r="T371">
        <v>100</v>
      </c>
      <c r="U371">
        <v>51</v>
      </c>
      <c r="V371">
        <v>27</v>
      </c>
      <c r="W371">
        <v>14</v>
      </c>
      <c r="X371">
        <v>6</v>
      </c>
      <c r="Y371">
        <v>7</v>
      </c>
      <c r="Z371">
        <v>3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2615</v>
      </c>
    </row>
    <row r="372" spans="2:36">
      <c r="B372" t="s">
        <v>404</v>
      </c>
      <c r="C372">
        <v>0</v>
      </c>
      <c r="D372">
        <v>0</v>
      </c>
      <c r="E372">
        <v>2955830</v>
      </c>
      <c r="F372">
        <v>1603350</v>
      </c>
      <c r="G372">
        <v>1344350</v>
      </c>
      <c r="H372">
        <v>80</v>
      </c>
      <c r="I372">
        <v>238</v>
      </c>
      <c r="J372">
        <v>177</v>
      </c>
      <c r="K372">
        <v>184</v>
      </c>
      <c r="L372">
        <v>416</v>
      </c>
      <c r="M372">
        <v>426</v>
      </c>
      <c r="N372">
        <v>511</v>
      </c>
      <c r="O372">
        <v>532</v>
      </c>
      <c r="P372">
        <v>526</v>
      </c>
      <c r="Q372">
        <v>446</v>
      </c>
      <c r="R372">
        <v>376</v>
      </c>
      <c r="S372">
        <v>341</v>
      </c>
      <c r="T372">
        <v>521</v>
      </c>
      <c r="U372">
        <v>298</v>
      </c>
      <c r="V372">
        <v>233</v>
      </c>
      <c r="W372">
        <v>206</v>
      </c>
      <c r="X372">
        <v>161</v>
      </c>
      <c r="Y372">
        <v>126</v>
      </c>
      <c r="Z372">
        <v>80</v>
      </c>
      <c r="AA372">
        <v>62</v>
      </c>
      <c r="AB372">
        <v>53</v>
      </c>
      <c r="AC372">
        <v>42</v>
      </c>
      <c r="AD372">
        <v>25</v>
      </c>
      <c r="AE372">
        <v>40</v>
      </c>
      <c r="AF372">
        <v>20</v>
      </c>
      <c r="AG372">
        <v>15</v>
      </c>
      <c r="AH372">
        <v>19</v>
      </c>
      <c r="AI372">
        <v>92</v>
      </c>
      <c r="AJ372">
        <v>6166</v>
      </c>
    </row>
    <row r="373" spans="2:36">
      <c r="B373" t="s">
        <v>405</v>
      </c>
      <c r="C373">
        <v>4627940</v>
      </c>
      <c r="D373">
        <v>3119510</v>
      </c>
      <c r="E373">
        <v>2706580</v>
      </c>
      <c r="F373">
        <v>2519350</v>
      </c>
      <c r="G373">
        <v>3756600</v>
      </c>
      <c r="H373">
        <v>79</v>
      </c>
      <c r="I373">
        <v>69</v>
      </c>
      <c r="J373">
        <v>166</v>
      </c>
      <c r="K373">
        <v>286</v>
      </c>
      <c r="L373">
        <v>661</v>
      </c>
      <c r="M373">
        <v>823</v>
      </c>
      <c r="N373">
        <v>810</v>
      </c>
      <c r="O373">
        <v>790</v>
      </c>
      <c r="P373">
        <v>761</v>
      </c>
      <c r="Q373">
        <v>694</v>
      </c>
      <c r="R373">
        <v>604</v>
      </c>
      <c r="S373">
        <v>515</v>
      </c>
      <c r="T373">
        <v>864</v>
      </c>
      <c r="U373">
        <v>657</v>
      </c>
      <c r="V373">
        <v>468</v>
      </c>
      <c r="W373">
        <v>375</v>
      </c>
      <c r="X373">
        <v>355</v>
      </c>
      <c r="Y373">
        <v>390</v>
      </c>
      <c r="Z373">
        <v>408</v>
      </c>
      <c r="AA373">
        <v>372</v>
      </c>
      <c r="AB373">
        <v>357</v>
      </c>
      <c r="AC373">
        <v>313</v>
      </c>
      <c r="AD373">
        <v>303</v>
      </c>
      <c r="AE373">
        <v>260</v>
      </c>
      <c r="AF373">
        <v>221</v>
      </c>
      <c r="AG373">
        <v>170</v>
      </c>
      <c r="AH373">
        <v>156</v>
      </c>
      <c r="AI373">
        <v>855</v>
      </c>
      <c r="AJ373">
        <v>12703</v>
      </c>
    </row>
    <row r="374" spans="2:36">
      <c r="B374" t="s">
        <v>406</v>
      </c>
      <c r="C374">
        <v>0</v>
      </c>
      <c r="D374">
        <v>0</v>
      </c>
      <c r="E374">
        <v>0</v>
      </c>
      <c r="F374">
        <v>0</v>
      </c>
      <c r="G374">
        <v>251070</v>
      </c>
      <c r="H374">
        <v>49</v>
      </c>
      <c r="I374">
        <v>295</v>
      </c>
      <c r="J374">
        <v>246</v>
      </c>
      <c r="K374">
        <v>215</v>
      </c>
      <c r="L374">
        <v>198</v>
      </c>
      <c r="M374">
        <v>116</v>
      </c>
      <c r="N374">
        <v>42</v>
      </c>
      <c r="O374">
        <v>29</v>
      </c>
      <c r="P374">
        <v>13</v>
      </c>
      <c r="Q374">
        <v>8</v>
      </c>
      <c r="R374">
        <v>2</v>
      </c>
      <c r="S374">
        <v>1</v>
      </c>
      <c r="T374">
        <v>1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1166</v>
      </c>
    </row>
    <row r="375" spans="2:36">
      <c r="B375" t="s">
        <v>407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80</v>
      </c>
      <c r="I375">
        <v>304</v>
      </c>
      <c r="J375">
        <v>402</v>
      </c>
      <c r="K375">
        <v>493</v>
      </c>
      <c r="L375">
        <v>1049</v>
      </c>
      <c r="M375">
        <v>859</v>
      </c>
      <c r="N375">
        <v>788</v>
      </c>
      <c r="O375">
        <v>644</v>
      </c>
      <c r="P375">
        <v>574</v>
      </c>
      <c r="Q375">
        <v>486</v>
      </c>
      <c r="R375">
        <v>319</v>
      </c>
      <c r="S375">
        <v>270</v>
      </c>
      <c r="T375">
        <v>387</v>
      </c>
      <c r="U375">
        <v>253</v>
      </c>
      <c r="V375">
        <v>185</v>
      </c>
      <c r="W375">
        <v>135</v>
      </c>
      <c r="X375">
        <v>99</v>
      </c>
      <c r="Y375">
        <v>58</v>
      </c>
      <c r="Z375">
        <v>67</v>
      </c>
      <c r="AA375">
        <v>54</v>
      </c>
      <c r="AB375">
        <v>35</v>
      </c>
      <c r="AC375">
        <v>37</v>
      </c>
      <c r="AD375">
        <v>37</v>
      </c>
      <c r="AE375">
        <v>27</v>
      </c>
      <c r="AF375">
        <v>17</v>
      </c>
      <c r="AG375">
        <v>22</v>
      </c>
      <c r="AH375">
        <v>17</v>
      </c>
      <c r="AI375">
        <v>57</v>
      </c>
      <c r="AJ375">
        <v>7675</v>
      </c>
    </row>
    <row r="376" spans="2:36">
      <c r="B376" t="s">
        <v>408</v>
      </c>
      <c r="C376">
        <v>822140</v>
      </c>
      <c r="D376">
        <v>1033540</v>
      </c>
      <c r="E376">
        <v>2202460</v>
      </c>
      <c r="F376">
        <v>39500</v>
      </c>
      <c r="G376">
        <v>714470</v>
      </c>
      <c r="H376">
        <v>80</v>
      </c>
      <c r="I376">
        <v>219</v>
      </c>
      <c r="J376">
        <v>362</v>
      </c>
      <c r="K376">
        <v>452</v>
      </c>
      <c r="L376">
        <v>974</v>
      </c>
      <c r="M376">
        <v>875</v>
      </c>
      <c r="N376">
        <v>815</v>
      </c>
      <c r="O376">
        <v>611</v>
      </c>
      <c r="P376">
        <v>519</v>
      </c>
      <c r="Q376">
        <v>431</v>
      </c>
      <c r="R376">
        <v>302</v>
      </c>
      <c r="S376">
        <v>213</v>
      </c>
      <c r="T376">
        <v>292</v>
      </c>
      <c r="U376">
        <v>146</v>
      </c>
      <c r="V376">
        <v>82</v>
      </c>
      <c r="W376">
        <v>76</v>
      </c>
      <c r="X376">
        <v>42</v>
      </c>
      <c r="Y376">
        <v>36</v>
      </c>
      <c r="Z376">
        <v>34</v>
      </c>
      <c r="AA376">
        <v>28</v>
      </c>
      <c r="AB376">
        <v>12</v>
      </c>
      <c r="AC376">
        <v>18</v>
      </c>
      <c r="AD376">
        <v>9</v>
      </c>
      <c r="AE376">
        <v>11</v>
      </c>
      <c r="AF376">
        <v>9</v>
      </c>
      <c r="AG376">
        <v>3</v>
      </c>
      <c r="AH376">
        <v>3</v>
      </c>
      <c r="AI376">
        <v>13</v>
      </c>
      <c r="AJ376">
        <v>6587</v>
      </c>
    </row>
    <row r="377" spans="2:36">
      <c r="B377" t="s">
        <v>409</v>
      </c>
      <c r="C377">
        <v>0</v>
      </c>
      <c r="D377">
        <v>1019690</v>
      </c>
      <c r="E377">
        <v>0</v>
      </c>
      <c r="F377">
        <v>0</v>
      </c>
      <c r="G377">
        <v>0</v>
      </c>
      <c r="H377">
        <v>80</v>
      </c>
      <c r="I377">
        <v>256</v>
      </c>
      <c r="J377">
        <v>260</v>
      </c>
      <c r="K377">
        <v>20371</v>
      </c>
      <c r="L377">
        <v>717</v>
      </c>
      <c r="M377">
        <v>599</v>
      </c>
      <c r="N377">
        <v>681</v>
      </c>
      <c r="O377">
        <v>30557</v>
      </c>
      <c r="P377">
        <v>2565</v>
      </c>
      <c r="Q377">
        <v>1528</v>
      </c>
      <c r="R377">
        <v>15355</v>
      </c>
      <c r="S377">
        <v>1366</v>
      </c>
      <c r="T377">
        <v>1852</v>
      </c>
      <c r="U377">
        <v>11461</v>
      </c>
      <c r="V377">
        <v>420</v>
      </c>
      <c r="W377">
        <v>430</v>
      </c>
      <c r="X377">
        <v>388</v>
      </c>
      <c r="Y377">
        <v>135</v>
      </c>
      <c r="Z377">
        <v>141</v>
      </c>
      <c r="AA377">
        <v>67</v>
      </c>
      <c r="AB377">
        <v>60</v>
      </c>
      <c r="AC377">
        <v>43</v>
      </c>
      <c r="AD377">
        <v>29</v>
      </c>
      <c r="AE377">
        <v>19</v>
      </c>
      <c r="AF377">
        <v>16</v>
      </c>
      <c r="AG377">
        <v>13</v>
      </c>
      <c r="AH377">
        <v>8</v>
      </c>
      <c r="AI377">
        <v>15</v>
      </c>
      <c r="AJ377">
        <v>89352</v>
      </c>
    </row>
    <row r="378" spans="2:36">
      <c r="B378" t="s">
        <v>410</v>
      </c>
      <c r="C378">
        <v>1092560</v>
      </c>
      <c r="D378">
        <v>1719000</v>
      </c>
      <c r="E378">
        <v>2547100</v>
      </c>
      <c r="F378">
        <v>980340</v>
      </c>
      <c r="G378">
        <v>1044150</v>
      </c>
      <c r="H378">
        <v>70</v>
      </c>
      <c r="I378">
        <v>205</v>
      </c>
      <c r="J378">
        <v>356</v>
      </c>
      <c r="K378">
        <v>480</v>
      </c>
      <c r="L378">
        <v>959</v>
      </c>
      <c r="M378">
        <v>876</v>
      </c>
      <c r="N378">
        <v>721</v>
      </c>
      <c r="O378">
        <v>529</v>
      </c>
      <c r="P378">
        <v>408</v>
      </c>
      <c r="Q378">
        <v>327</v>
      </c>
      <c r="R378">
        <v>218</v>
      </c>
      <c r="S378">
        <v>153</v>
      </c>
      <c r="T378">
        <v>259</v>
      </c>
      <c r="U378">
        <v>202</v>
      </c>
      <c r="V378">
        <v>132</v>
      </c>
      <c r="W378">
        <v>127</v>
      </c>
      <c r="X378">
        <v>67</v>
      </c>
      <c r="Y378">
        <v>46</v>
      </c>
      <c r="Z378">
        <v>46</v>
      </c>
      <c r="AA378">
        <v>32</v>
      </c>
      <c r="AB378">
        <v>25</v>
      </c>
      <c r="AC378">
        <v>9</v>
      </c>
      <c r="AD378">
        <v>11</v>
      </c>
      <c r="AE378">
        <v>5</v>
      </c>
      <c r="AF378">
        <v>5</v>
      </c>
      <c r="AG378">
        <v>1</v>
      </c>
      <c r="AH378">
        <v>0</v>
      </c>
      <c r="AI378">
        <v>0</v>
      </c>
      <c r="AJ378">
        <v>6199</v>
      </c>
    </row>
    <row r="379" spans="2:36">
      <c r="B379" t="s">
        <v>411</v>
      </c>
      <c r="C379">
        <v>3408570</v>
      </c>
      <c r="D379">
        <v>4089660</v>
      </c>
      <c r="E379">
        <v>4313490</v>
      </c>
      <c r="F379">
        <v>4036250</v>
      </c>
      <c r="G379">
        <v>4823810</v>
      </c>
      <c r="H379">
        <v>80</v>
      </c>
      <c r="I379">
        <v>55</v>
      </c>
      <c r="J379">
        <v>168</v>
      </c>
      <c r="K379">
        <v>272</v>
      </c>
      <c r="L379">
        <v>644</v>
      </c>
      <c r="M379">
        <v>716</v>
      </c>
      <c r="N379">
        <v>753</v>
      </c>
      <c r="O379">
        <v>676</v>
      </c>
      <c r="P379">
        <v>687</v>
      </c>
      <c r="Q379">
        <v>647</v>
      </c>
      <c r="R379">
        <v>637</v>
      </c>
      <c r="S379">
        <v>598</v>
      </c>
      <c r="T379">
        <v>1071</v>
      </c>
      <c r="U379">
        <v>908</v>
      </c>
      <c r="V379">
        <v>790</v>
      </c>
      <c r="W379">
        <v>691</v>
      </c>
      <c r="X379">
        <v>586</v>
      </c>
      <c r="Y379">
        <v>527</v>
      </c>
      <c r="Z379">
        <v>455</v>
      </c>
      <c r="AA379">
        <v>428</v>
      </c>
      <c r="AB379">
        <v>422</v>
      </c>
      <c r="AC379">
        <v>418</v>
      </c>
      <c r="AD379">
        <v>414</v>
      </c>
      <c r="AE379">
        <v>334</v>
      </c>
      <c r="AF379">
        <v>353</v>
      </c>
      <c r="AG379">
        <v>333</v>
      </c>
      <c r="AH379">
        <v>292</v>
      </c>
      <c r="AI379">
        <v>1706</v>
      </c>
      <c r="AJ379">
        <v>15581</v>
      </c>
    </row>
    <row r="380" spans="2:36">
      <c r="B380" t="s">
        <v>412</v>
      </c>
      <c r="C380">
        <v>1439380</v>
      </c>
      <c r="D380">
        <v>3273790</v>
      </c>
      <c r="E380">
        <v>4211270</v>
      </c>
      <c r="F380">
        <v>1504120</v>
      </c>
      <c r="G380">
        <v>2654850</v>
      </c>
      <c r="H380">
        <v>80</v>
      </c>
      <c r="I380">
        <v>65</v>
      </c>
      <c r="J380">
        <v>139</v>
      </c>
      <c r="K380">
        <v>206</v>
      </c>
      <c r="L380">
        <v>592</v>
      </c>
      <c r="M380">
        <v>756</v>
      </c>
      <c r="N380">
        <v>788</v>
      </c>
      <c r="O380">
        <v>755</v>
      </c>
      <c r="P380">
        <v>615</v>
      </c>
      <c r="Q380">
        <v>468</v>
      </c>
      <c r="R380">
        <v>418</v>
      </c>
      <c r="S380">
        <v>331</v>
      </c>
      <c r="T380">
        <v>381</v>
      </c>
      <c r="U380">
        <v>198</v>
      </c>
      <c r="V380">
        <v>127</v>
      </c>
      <c r="W380">
        <v>68</v>
      </c>
      <c r="X380">
        <v>51</v>
      </c>
      <c r="Y380">
        <v>41</v>
      </c>
      <c r="Z380">
        <v>46</v>
      </c>
      <c r="AA380">
        <v>31</v>
      </c>
      <c r="AB380">
        <v>32</v>
      </c>
      <c r="AC380">
        <v>28</v>
      </c>
      <c r="AD380">
        <v>26</v>
      </c>
      <c r="AE380">
        <v>20</v>
      </c>
      <c r="AF380">
        <v>28</v>
      </c>
      <c r="AG380">
        <v>30</v>
      </c>
      <c r="AH380">
        <v>26</v>
      </c>
      <c r="AI380">
        <v>174</v>
      </c>
      <c r="AJ380">
        <v>6440</v>
      </c>
    </row>
    <row r="381" spans="2:36">
      <c r="B381" t="s">
        <v>413</v>
      </c>
      <c r="C381">
        <v>1141780</v>
      </c>
      <c r="D381">
        <v>1144240</v>
      </c>
      <c r="E381">
        <v>1156620</v>
      </c>
      <c r="F381">
        <v>1049830</v>
      </c>
      <c r="G381">
        <v>850330</v>
      </c>
      <c r="H381">
        <v>47</v>
      </c>
      <c r="I381">
        <v>106</v>
      </c>
      <c r="J381">
        <v>107</v>
      </c>
      <c r="K381">
        <v>128</v>
      </c>
      <c r="L381">
        <v>291</v>
      </c>
      <c r="M381">
        <v>331</v>
      </c>
      <c r="N381">
        <v>368</v>
      </c>
      <c r="O381">
        <v>321</v>
      </c>
      <c r="P381">
        <v>347</v>
      </c>
      <c r="Q381">
        <v>367</v>
      </c>
      <c r="R381">
        <v>316</v>
      </c>
      <c r="S381">
        <v>297</v>
      </c>
      <c r="T381">
        <v>506</v>
      </c>
      <c r="U381">
        <v>424</v>
      </c>
      <c r="V381">
        <v>323</v>
      </c>
      <c r="W381">
        <v>237</v>
      </c>
      <c r="X381">
        <v>197</v>
      </c>
      <c r="Y381">
        <v>163</v>
      </c>
      <c r="Z381">
        <v>120</v>
      </c>
      <c r="AA381">
        <v>111</v>
      </c>
      <c r="AB381">
        <v>81</v>
      </c>
      <c r="AC381">
        <v>72</v>
      </c>
      <c r="AD381">
        <v>52</v>
      </c>
      <c r="AE381">
        <v>34</v>
      </c>
      <c r="AF381">
        <v>38</v>
      </c>
      <c r="AG381">
        <v>21</v>
      </c>
      <c r="AH381">
        <v>23</v>
      </c>
      <c r="AI381">
        <v>56</v>
      </c>
      <c r="AJ381">
        <v>5437</v>
      </c>
    </row>
    <row r="382" spans="2:36">
      <c r="B382" t="s">
        <v>414</v>
      </c>
      <c r="C382">
        <v>341940</v>
      </c>
      <c r="D382">
        <v>223730</v>
      </c>
      <c r="E382">
        <v>0</v>
      </c>
      <c r="F382">
        <v>285800</v>
      </c>
      <c r="G382">
        <v>297050</v>
      </c>
      <c r="H382">
        <v>69</v>
      </c>
      <c r="I382">
        <v>1330</v>
      </c>
      <c r="J382">
        <v>1416</v>
      </c>
      <c r="K382">
        <v>1273</v>
      </c>
      <c r="L382">
        <v>1816</v>
      </c>
      <c r="M382">
        <v>1027</v>
      </c>
      <c r="N382">
        <v>517</v>
      </c>
      <c r="O382">
        <v>281</v>
      </c>
      <c r="P382">
        <v>128</v>
      </c>
      <c r="Q382">
        <v>71</v>
      </c>
      <c r="R382">
        <v>46</v>
      </c>
      <c r="S382">
        <v>14</v>
      </c>
      <c r="T382">
        <v>24</v>
      </c>
      <c r="U382">
        <v>2</v>
      </c>
      <c r="V382">
        <v>1</v>
      </c>
      <c r="W382">
        <v>1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7947</v>
      </c>
    </row>
    <row r="383" spans="2:36">
      <c r="B383" t="s">
        <v>415</v>
      </c>
      <c r="C383">
        <v>2976160</v>
      </c>
      <c r="D383">
        <v>0</v>
      </c>
      <c r="E383">
        <v>0</v>
      </c>
      <c r="F383">
        <v>0</v>
      </c>
      <c r="G383">
        <v>3250470</v>
      </c>
      <c r="H383">
        <v>80</v>
      </c>
      <c r="I383">
        <v>9</v>
      </c>
      <c r="J383">
        <v>5</v>
      </c>
      <c r="K383">
        <v>10</v>
      </c>
      <c r="L383">
        <v>21</v>
      </c>
      <c r="M383">
        <v>50</v>
      </c>
      <c r="N383">
        <v>89</v>
      </c>
      <c r="O383">
        <v>98</v>
      </c>
      <c r="P383">
        <v>133</v>
      </c>
      <c r="Q383">
        <v>149</v>
      </c>
      <c r="R383">
        <v>157</v>
      </c>
      <c r="S383">
        <v>181</v>
      </c>
      <c r="T383">
        <v>416</v>
      </c>
      <c r="U383">
        <v>504</v>
      </c>
      <c r="V383">
        <v>477</v>
      </c>
      <c r="W383">
        <v>398</v>
      </c>
      <c r="X383">
        <v>339</v>
      </c>
      <c r="Y383">
        <v>285</v>
      </c>
      <c r="Z383">
        <v>273</v>
      </c>
      <c r="AA383">
        <v>238</v>
      </c>
      <c r="AB383">
        <v>268</v>
      </c>
      <c r="AC383">
        <v>227</v>
      </c>
      <c r="AD383">
        <v>268</v>
      </c>
      <c r="AE383">
        <v>240</v>
      </c>
      <c r="AF383">
        <v>267</v>
      </c>
      <c r="AG383">
        <v>246</v>
      </c>
      <c r="AH383">
        <v>289</v>
      </c>
      <c r="AI383">
        <v>2425</v>
      </c>
      <c r="AJ383">
        <v>8062</v>
      </c>
    </row>
    <row r="384" spans="2:36">
      <c r="B384" t="s">
        <v>416</v>
      </c>
      <c r="C384">
        <v>2660250</v>
      </c>
      <c r="D384">
        <v>2852470</v>
      </c>
      <c r="E384">
        <v>2299070</v>
      </c>
      <c r="F384">
        <v>2300570</v>
      </c>
      <c r="G384">
        <v>3212250</v>
      </c>
      <c r="H384">
        <v>80</v>
      </c>
      <c r="I384">
        <v>27</v>
      </c>
      <c r="J384">
        <v>52</v>
      </c>
      <c r="K384">
        <v>112</v>
      </c>
      <c r="L384">
        <v>364</v>
      </c>
      <c r="M384">
        <v>486</v>
      </c>
      <c r="N384">
        <v>672</v>
      </c>
      <c r="O384">
        <v>831</v>
      </c>
      <c r="P384">
        <v>973</v>
      </c>
      <c r="Q384">
        <v>972</v>
      </c>
      <c r="R384">
        <v>952</v>
      </c>
      <c r="S384">
        <v>864</v>
      </c>
      <c r="T384">
        <v>1267</v>
      </c>
      <c r="U384">
        <v>1002</v>
      </c>
      <c r="V384">
        <v>799</v>
      </c>
      <c r="W384">
        <v>598</v>
      </c>
      <c r="X384">
        <v>575</v>
      </c>
      <c r="Y384">
        <v>548</v>
      </c>
      <c r="Z384">
        <v>559</v>
      </c>
      <c r="AA384">
        <v>511</v>
      </c>
      <c r="AB384">
        <v>490</v>
      </c>
      <c r="AC384">
        <v>459</v>
      </c>
      <c r="AD384">
        <v>445</v>
      </c>
      <c r="AE384">
        <v>369</v>
      </c>
      <c r="AF384">
        <v>308</v>
      </c>
      <c r="AG384">
        <v>228</v>
      </c>
      <c r="AH384">
        <v>193</v>
      </c>
      <c r="AI384">
        <v>413</v>
      </c>
      <c r="AJ384">
        <v>15069</v>
      </c>
    </row>
    <row r="385" spans="2:36">
      <c r="B385" t="s">
        <v>417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80</v>
      </c>
      <c r="I385">
        <v>182</v>
      </c>
      <c r="J385">
        <v>224</v>
      </c>
      <c r="K385">
        <v>333</v>
      </c>
      <c r="L385">
        <v>789</v>
      </c>
      <c r="M385">
        <v>1083</v>
      </c>
      <c r="N385">
        <v>1212</v>
      </c>
      <c r="O385">
        <v>1343</v>
      </c>
      <c r="P385">
        <v>1213</v>
      </c>
      <c r="Q385">
        <v>1119</v>
      </c>
      <c r="R385">
        <v>900</v>
      </c>
      <c r="S385">
        <v>707</v>
      </c>
      <c r="T385">
        <v>821</v>
      </c>
      <c r="U385">
        <v>434</v>
      </c>
      <c r="V385">
        <v>248</v>
      </c>
      <c r="W385">
        <v>143</v>
      </c>
      <c r="X385">
        <v>110</v>
      </c>
      <c r="Y385">
        <v>67</v>
      </c>
      <c r="Z385">
        <v>77</v>
      </c>
      <c r="AA385">
        <v>49</v>
      </c>
      <c r="AB385">
        <v>55</v>
      </c>
      <c r="AC385">
        <v>39</v>
      </c>
      <c r="AD385">
        <v>31</v>
      </c>
      <c r="AE385">
        <v>20</v>
      </c>
      <c r="AF385">
        <v>11</v>
      </c>
      <c r="AG385">
        <v>12</v>
      </c>
      <c r="AH385">
        <v>6</v>
      </c>
      <c r="AI385">
        <v>30</v>
      </c>
      <c r="AJ385">
        <v>11258</v>
      </c>
    </row>
    <row r="386" spans="2:36">
      <c r="B386" t="s">
        <v>418</v>
      </c>
      <c r="C386">
        <v>1470180</v>
      </c>
      <c r="D386">
        <v>1261910</v>
      </c>
      <c r="E386">
        <v>946080</v>
      </c>
      <c r="F386">
        <v>1425430</v>
      </c>
      <c r="G386">
        <v>1162800</v>
      </c>
      <c r="H386">
        <v>58</v>
      </c>
      <c r="I386">
        <v>140</v>
      </c>
      <c r="J386">
        <v>114</v>
      </c>
      <c r="K386">
        <v>67</v>
      </c>
      <c r="L386">
        <v>70</v>
      </c>
      <c r="M386">
        <v>61</v>
      </c>
      <c r="N386">
        <v>80</v>
      </c>
      <c r="O386">
        <v>107</v>
      </c>
      <c r="P386">
        <v>113</v>
      </c>
      <c r="Q386">
        <v>116</v>
      </c>
      <c r="R386">
        <v>105</v>
      </c>
      <c r="S386">
        <v>133</v>
      </c>
      <c r="T386">
        <v>222</v>
      </c>
      <c r="U386">
        <v>179</v>
      </c>
      <c r="V386">
        <v>125</v>
      </c>
      <c r="W386">
        <v>114</v>
      </c>
      <c r="X386">
        <v>73</v>
      </c>
      <c r="Y386">
        <v>48</v>
      </c>
      <c r="Z386">
        <v>29</v>
      </c>
      <c r="AA386">
        <v>13</v>
      </c>
      <c r="AB386">
        <v>5</v>
      </c>
      <c r="AC386">
        <v>5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1919</v>
      </c>
    </row>
    <row r="387" spans="2:36">
      <c r="B387" t="s">
        <v>419</v>
      </c>
      <c r="C387">
        <v>1934040</v>
      </c>
      <c r="D387">
        <v>3021810</v>
      </c>
      <c r="E387">
        <v>3945150</v>
      </c>
      <c r="F387">
        <v>3822470</v>
      </c>
      <c r="G387">
        <v>4518010</v>
      </c>
      <c r="H387">
        <v>45</v>
      </c>
      <c r="I387">
        <v>35</v>
      </c>
      <c r="J387">
        <v>73</v>
      </c>
      <c r="K387">
        <v>95</v>
      </c>
      <c r="L387">
        <v>278</v>
      </c>
      <c r="M387">
        <v>449</v>
      </c>
      <c r="N387">
        <v>522</v>
      </c>
      <c r="O387">
        <v>657</v>
      </c>
      <c r="P387">
        <v>775</v>
      </c>
      <c r="Q387">
        <v>870</v>
      </c>
      <c r="R387">
        <v>938</v>
      </c>
      <c r="S387">
        <v>1003</v>
      </c>
      <c r="T387">
        <v>1896</v>
      </c>
      <c r="U387">
        <v>1690</v>
      </c>
      <c r="V387">
        <v>1390</v>
      </c>
      <c r="W387">
        <v>1185</v>
      </c>
      <c r="X387">
        <v>991</v>
      </c>
      <c r="Y387">
        <v>799</v>
      </c>
      <c r="Z387">
        <v>649</v>
      </c>
      <c r="AA387">
        <v>510</v>
      </c>
      <c r="AB387">
        <v>440</v>
      </c>
      <c r="AC387">
        <v>355</v>
      </c>
      <c r="AD387">
        <v>290</v>
      </c>
      <c r="AE387">
        <v>271</v>
      </c>
      <c r="AF387">
        <v>240</v>
      </c>
      <c r="AG387">
        <v>218</v>
      </c>
      <c r="AH387">
        <v>159</v>
      </c>
      <c r="AI387">
        <v>1115</v>
      </c>
      <c r="AJ387">
        <v>17893</v>
      </c>
    </row>
    <row r="388" spans="2:36">
      <c r="B388" t="s">
        <v>420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63</v>
      </c>
      <c r="I388">
        <v>391</v>
      </c>
      <c r="J388">
        <v>646</v>
      </c>
      <c r="K388">
        <v>740</v>
      </c>
      <c r="L388">
        <v>1541</v>
      </c>
      <c r="M388">
        <v>1186</v>
      </c>
      <c r="N388">
        <v>784</v>
      </c>
      <c r="O388">
        <v>500</v>
      </c>
      <c r="P388">
        <v>304</v>
      </c>
      <c r="Q388">
        <v>185</v>
      </c>
      <c r="R388">
        <v>106</v>
      </c>
      <c r="S388">
        <v>66</v>
      </c>
      <c r="T388">
        <v>59</v>
      </c>
      <c r="U388">
        <v>20</v>
      </c>
      <c r="V388">
        <v>4</v>
      </c>
      <c r="W388">
        <v>1</v>
      </c>
      <c r="X388">
        <v>1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6534</v>
      </c>
    </row>
    <row r="389" spans="2:36">
      <c r="B389" t="s">
        <v>421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79</v>
      </c>
      <c r="I389">
        <v>296</v>
      </c>
      <c r="J389">
        <v>353</v>
      </c>
      <c r="K389">
        <v>259</v>
      </c>
      <c r="L389">
        <v>306</v>
      </c>
      <c r="M389">
        <v>557</v>
      </c>
      <c r="N389">
        <v>282</v>
      </c>
      <c r="O389">
        <v>311</v>
      </c>
      <c r="P389">
        <v>275</v>
      </c>
      <c r="Q389">
        <v>324</v>
      </c>
      <c r="R389">
        <v>284</v>
      </c>
      <c r="S389">
        <v>259</v>
      </c>
      <c r="T389">
        <v>529</v>
      </c>
      <c r="U389">
        <v>2</v>
      </c>
      <c r="V389">
        <v>1065</v>
      </c>
      <c r="W389">
        <v>278</v>
      </c>
      <c r="X389">
        <v>318</v>
      </c>
      <c r="Y389">
        <v>355</v>
      </c>
      <c r="Z389">
        <v>211</v>
      </c>
      <c r="AA389">
        <v>14</v>
      </c>
      <c r="AB389">
        <v>250</v>
      </c>
      <c r="AC389">
        <v>4</v>
      </c>
      <c r="AD389">
        <v>202</v>
      </c>
      <c r="AE389">
        <v>390</v>
      </c>
      <c r="AF389">
        <v>2</v>
      </c>
      <c r="AG389">
        <v>1</v>
      </c>
      <c r="AH389">
        <v>2</v>
      </c>
      <c r="AI389">
        <v>271</v>
      </c>
      <c r="AJ389">
        <v>7400</v>
      </c>
    </row>
    <row r="390" spans="2:36">
      <c r="B390" t="s">
        <v>422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36</v>
      </c>
      <c r="I390">
        <v>57</v>
      </c>
      <c r="J390">
        <v>61</v>
      </c>
      <c r="K390">
        <v>71</v>
      </c>
      <c r="L390">
        <v>142</v>
      </c>
      <c r="M390">
        <v>141</v>
      </c>
      <c r="N390">
        <v>147</v>
      </c>
      <c r="O390">
        <v>60</v>
      </c>
      <c r="P390">
        <v>40</v>
      </c>
      <c r="Q390">
        <v>43</v>
      </c>
      <c r="R390">
        <v>14</v>
      </c>
      <c r="S390">
        <v>9</v>
      </c>
      <c r="T390">
        <v>8</v>
      </c>
      <c r="U390">
        <v>0</v>
      </c>
      <c r="V390">
        <v>0</v>
      </c>
      <c r="W390">
        <v>1</v>
      </c>
      <c r="X390">
        <v>0</v>
      </c>
      <c r="Y390">
        <v>0</v>
      </c>
      <c r="Z390">
        <v>1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795</v>
      </c>
    </row>
    <row r="391" spans="2:36">
      <c r="B391" t="s">
        <v>423</v>
      </c>
      <c r="C391">
        <v>1366860</v>
      </c>
      <c r="D391">
        <v>1374580</v>
      </c>
      <c r="E391">
        <v>1204150</v>
      </c>
      <c r="F391">
        <v>1041030</v>
      </c>
      <c r="G391">
        <v>1805750</v>
      </c>
      <c r="H391">
        <v>52</v>
      </c>
      <c r="I391">
        <v>76</v>
      </c>
      <c r="J391">
        <v>142</v>
      </c>
      <c r="K391">
        <v>213</v>
      </c>
      <c r="L391">
        <v>655</v>
      </c>
      <c r="M391">
        <v>937</v>
      </c>
      <c r="N391">
        <v>1139</v>
      </c>
      <c r="O391">
        <v>1253</v>
      </c>
      <c r="P391">
        <v>1289</v>
      </c>
      <c r="Q391">
        <v>1323</v>
      </c>
      <c r="R391">
        <v>1151</v>
      </c>
      <c r="S391">
        <v>1119</v>
      </c>
      <c r="T391">
        <v>1742</v>
      </c>
      <c r="U391">
        <v>1244</v>
      </c>
      <c r="V391">
        <v>799</v>
      </c>
      <c r="W391">
        <v>519</v>
      </c>
      <c r="X391">
        <v>337</v>
      </c>
      <c r="Y391">
        <v>208</v>
      </c>
      <c r="Z391">
        <v>157</v>
      </c>
      <c r="AA391">
        <v>104</v>
      </c>
      <c r="AB391">
        <v>92</v>
      </c>
      <c r="AC391">
        <v>93</v>
      </c>
      <c r="AD391">
        <v>73</v>
      </c>
      <c r="AE391">
        <v>58</v>
      </c>
      <c r="AF391">
        <v>53</v>
      </c>
      <c r="AG391">
        <v>41</v>
      </c>
      <c r="AH391">
        <v>43</v>
      </c>
      <c r="AI391">
        <v>130</v>
      </c>
      <c r="AJ391">
        <v>14990</v>
      </c>
    </row>
    <row r="392" spans="2:36">
      <c r="B392" t="s">
        <v>424</v>
      </c>
      <c r="C392">
        <v>2469630</v>
      </c>
      <c r="D392">
        <v>2351390</v>
      </c>
      <c r="E392">
        <v>1514400</v>
      </c>
      <c r="F392">
        <v>1518870</v>
      </c>
      <c r="G392">
        <v>1590850</v>
      </c>
      <c r="H392">
        <v>80</v>
      </c>
      <c r="I392">
        <v>179</v>
      </c>
      <c r="J392">
        <v>307</v>
      </c>
      <c r="K392">
        <v>400</v>
      </c>
      <c r="L392">
        <v>1015</v>
      </c>
      <c r="M392">
        <v>996</v>
      </c>
      <c r="N392">
        <v>957</v>
      </c>
      <c r="O392">
        <v>904</v>
      </c>
      <c r="P392">
        <v>792</v>
      </c>
      <c r="Q392">
        <v>745</v>
      </c>
      <c r="R392">
        <v>715</v>
      </c>
      <c r="S392">
        <v>581</v>
      </c>
      <c r="T392">
        <v>858</v>
      </c>
      <c r="U392">
        <v>684</v>
      </c>
      <c r="V392">
        <v>459</v>
      </c>
      <c r="W392">
        <v>320</v>
      </c>
      <c r="X392">
        <v>267</v>
      </c>
      <c r="Y392">
        <v>206</v>
      </c>
      <c r="Z392">
        <v>128</v>
      </c>
      <c r="AA392">
        <v>93</v>
      </c>
      <c r="AB392">
        <v>65</v>
      </c>
      <c r="AC392">
        <v>64</v>
      </c>
      <c r="AD392">
        <v>44</v>
      </c>
      <c r="AE392">
        <v>22</v>
      </c>
      <c r="AF392">
        <v>25</v>
      </c>
      <c r="AG392">
        <v>18</v>
      </c>
      <c r="AH392">
        <v>15</v>
      </c>
      <c r="AI392">
        <v>40</v>
      </c>
      <c r="AJ392">
        <v>10899</v>
      </c>
    </row>
    <row r="393" spans="2:36">
      <c r="B393" t="s">
        <v>425</v>
      </c>
      <c r="C393">
        <v>387740</v>
      </c>
      <c r="D393">
        <v>499970</v>
      </c>
      <c r="E393">
        <v>598100</v>
      </c>
      <c r="F393">
        <v>485740</v>
      </c>
      <c r="G393">
        <v>497400</v>
      </c>
      <c r="H393">
        <v>26</v>
      </c>
      <c r="I393">
        <v>2135</v>
      </c>
      <c r="J393">
        <v>2690</v>
      </c>
      <c r="K393">
        <v>2813</v>
      </c>
      <c r="L393">
        <v>4851</v>
      </c>
      <c r="M393">
        <v>3336</v>
      </c>
      <c r="N393">
        <v>2073</v>
      </c>
      <c r="O393">
        <v>1217</v>
      </c>
      <c r="P393">
        <v>628</v>
      </c>
      <c r="Q393">
        <v>339</v>
      </c>
      <c r="R393">
        <v>183</v>
      </c>
      <c r="S393">
        <v>89</v>
      </c>
      <c r="T393">
        <v>50</v>
      </c>
      <c r="U393">
        <v>13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20417</v>
      </c>
    </row>
    <row r="394" spans="2:36">
      <c r="B394" t="s">
        <v>426</v>
      </c>
      <c r="C394">
        <v>912900</v>
      </c>
      <c r="D394">
        <v>1026330</v>
      </c>
      <c r="E394">
        <v>1104400</v>
      </c>
      <c r="F394">
        <v>767220</v>
      </c>
      <c r="G394">
        <v>813640</v>
      </c>
      <c r="H394">
        <v>61</v>
      </c>
      <c r="I394">
        <v>472</v>
      </c>
      <c r="J394">
        <v>559</v>
      </c>
      <c r="K394">
        <v>655</v>
      </c>
      <c r="L394">
        <v>1510</v>
      </c>
      <c r="M394">
        <v>1751</v>
      </c>
      <c r="N394">
        <v>1784</v>
      </c>
      <c r="O394">
        <v>1682</v>
      </c>
      <c r="P394">
        <v>1545</v>
      </c>
      <c r="Q394">
        <v>1231</v>
      </c>
      <c r="R394">
        <v>946</v>
      </c>
      <c r="S394">
        <v>677</v>
      </c>
      <c r="T394">
        <v>842</v>
      </c>
      <c r="U394">
        <v>497</v>
      </c>
      <c r="V394">
        <v>329</v>
      </c>
      <c r="W394">
        <v>183</v>
      </c>
      <c r="X394">
        <v>121</v>
      </c>
      <c r="Y394">
        <v>95</v>
      </c>
      <c r="Z394">
        <v>50</v>
      </c>
      <c r="AA394">
        <v>36</v>
      </c>
      <c r="AB394">
        <v>27</v>
      </c>
      <c r="AC394">
        <v>21</v>
      </c>
      <c r="AD394">
        <v>8</v>
      </c>
      <c r="AE394">
        <v>11</v>
      </c>
      <c r="AF394">
        <v>5</v>
      </c>
      <c r="AG394">
        <v>6</v>
      </c>
      <c r="AH394">
        <v>5</v>
      </c>
      <c r="AI394">
        <v>1</v>
      </c>
      <c r="AJ394">
        <v>15049</v>
      </c>
    </row>
    <row r="395" spans="2:36">
      <c r="B395" t="s">
        <v>427</v>
      </c>
      <c r="C395">
        <v>3404360</v>
      </c>
      <c r="D395">
        <v>3345500</v>
      </c>
      <c r="E395">
        <v>3786110</v>
      </c>
      <c r="F395">
        <v>2686580</v>
      </c>
      <c r="G395">
        <v>3158860</v>
      </c>
      <c r="H395">
        <v>80</v>
      </c>
      <c r="I395">
        <v>121</v>
      </c>
      <c r="J395">
        <v>265</v>
      </c>
      <c r="K395">
        <v>289</v>
      </c>
      <c r="L395">
        <v>610</v>
      </c>
      <c r="M395">
        <v>743</v>
      </c>
      <c r="N395">
        <v>767</v>
      </c>
      <c r="O395">
        <v>702</v>
      </c>
      <c r="P395">
        <v>651</v>
      </c>
      <c r="Q395">
        <v>637</v>
      </c>
      <c r="R395">
        <v>552</v>
      </c>
      <c r="S395">
        <v>476</v>
      </c>
      <c r="T395">
        <v>894</v>
      </c>
      <c r="U395">
        <v>673</v>
      </c>
      <c r="V395">
        <v>565</v>
      </c>
      <c r="W395">
        <v>530</v>
      </c>
      <c r="X395">
        <v>501</v>
      </c>
      <c r="Y395">
        <v>456</v>
      </c>
      <c r="Z395">
        <v>438</v>
      </c>
      <c r="AA395">
        <v>386</v>
      </c>
      <c r="AB395">
        <v>370</v>
      </c>
      <c r="AC395">
        <v>351</v>
      </c>
      <c r="AD395">
        <v>303</v>
      </c>
      <c r="AE395">
        <v>284</v>
      </c>
      <c r="AF395">
        <v>229</v>
      </c>
      <c r="AG395">
        <v>227</v>
      </c>
      <c r="AH395">
        <v>183</v>
      </c>
      <c r="AI395">
        <v>764</v>
      </c>
      <c r="AJ395">
        <v>12967</v>
      </c>
    </row>
    <row r="396" spans="2:36">
      <c r="B396" t="s">
        <v>428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1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</row>
    <row r="397" spans="2:36">
      <c r="B397" t="s">
        <v>429</v>
      </c>
      <c r="C397">
        <v>1641540</v>
      </c>
      <c r="D397">
        <v>1359240</v>
      </c>
      <c r="E397">
        <v>1347760</v>
      </c>
      <c r="F397">
        <v>1029060</v>
      </c>
      <c r="G397">
        <v>874060</v>
      </c>
      <c r="H397">
        <v>70</v>
      </c>
      <c r="I397">
        <v>44</v>
      </c>
      <c r="J397">
        <v>104</v>
      </c>
      <c r="K397">
        <v>208</v>
      </c>
      <c r="L397">
        <v>488</v>
      </c>
      <c r="M397">
        <v>588</v>
      </c>
      <c r="N397">
        <v>636</v>
      </c>
      <c r="O397">
        <v>682</v>
      </c>
      <c r="P397">
        <v>623</v>
      </c>
      <c r="Q397">
        <v>529</v>
      </c>
      <c r="R397">
        <v>473</v>
      </c>
      <c r="S397">
        <v>389</v>
      </c>
      <c r="T397">
        <v>503</v>
      </c>
      <c r="U397">
        <v>316</v>
      </c>
      <c r="V397">
        <v>205</v>
      </c>
      <c r="W397">
        <v>124</v>
      </c>
      <c r="X397">
        <v>59</v>
      </c>
      <c r="Y397">
        <v>52</v>
      </c>
      <c r="Z397">
        <v>32</v>
      </c>
      <c r="AA397">
        <v>18</v>
      </c>
      <c r="AB397">
        <v>12</v>
      </c>
      <c r="AC397">
        <v>6</v>
      </c>
      <c r="AD397">
        <v>4</v>
      </c>
      <c r="AE397">
        <v>1</v>
      </c>
      <c r="AF397">
        <v>1</v>
      </c>
      <c r="AG397">
        <v>0</v>
      </c>
      <c r="AH397">
        <v>0</v>
      </c>
      <c r="AI397">
        <v>0</v>
      </c>
      <c r="AJ397">
        <v>6097</v>
      </c>
    </row>
    <row r="398" spans="2:36">
      <c r="B398" t="s">
        <v>430</v>
      </c>
      <c r="C398">
        <v>379710</v>
      </c>
      <c r="D398">
        <v>0</v>
      </c>
      <c r="E398">
        <v>0</v>
      </c>
      <c r="F398">
        <v>0</v>
      </c>
      <c r="G398">
        <v>0</v>
      </c>
      <c r="H398">
        <v>32</v>
      </c>
      <c r="I398">
        <v>250</v>
      </c>
      <c r="J398">
        <v>255</v>
      </c>
      <c r="K398">
        <v>288</v>
      </c>
      <c r="L398">
        <v>597</v>
      </c>
      <c r="M398">
        <v>561</v>
      </c>
      <c r="N398">
        <v>532</v>
      </c>
      <c r="O398">
        <v>371</v>
      </c>
      <c r="P398">
        <v>320</v>
      </c>
      <c r="Q398">
        <v>269</v>
      </c>
      <c r="R398">
        <v>173</v>
      </c>
      <c r="S398">
        <v>140</v>
      </c>
      <c r="T398">
        <v>208</v>
      </c>
      <c r="U398">
        <v>103</v>
      </c>
      <c r="V398">
        <v>78</v>
      </c>
      <c r="W398">
        <v>54</v>
      </c>
      <c r="X398">
        <v>24</v>
      </c>
      <c r="Y398">
        <v>18</v>
      </c>
      <c r="Z398">
        <v>15</v>
      </c>
      <c r="AA398">
        <v>7</v>
      </c>
      <c r="AB398">
        <v>4</v>
      </c>
      <c r="AC398">
        <v>2</v>
      </c>
      <c r="AD398">
        <v>2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4271</v>
      </c>
    </row>
    <row r="399" spans="2:36">
      <c r="B399" t="s">
        <v>431</v>
      </c>
      <c r="C399">
        <v>2908000</v>
      </c>
      <c r="D399">
        <v>2870150</v>
      </c>
      <c r="E399">
        <v>2819790</v>
      </c>
      <c r="F399">
        <v>2290270</v>
      </c>
      <c r="G399">
        <v>3088640</v>
      </c>
      <c r="H399">
        <v>9</v>
      </c>
      <c r="I399">
        <v>442</v>
      </c>
      <c r="J399">
        <v>544</v>
      </c>
      <c r="K399">
        <v>654</v>
      </c>
      <c r="L399">
        <v>1459</v>
      </c>
      <c r="M399">
        <v>1680</v>
      </c>
      <c r="N399">
        <v>1935</v>
      </c>
      <c r="O399">
        <v>2175</v>
      </c>
      <c r="P399">
        <v>2236</v>
      </c>
      <c r="Q399">
        <v>2222</v>
      </c>
      <c r="R399">
        <v>2040</v>
      </c>
      <c r="S399">
        <v>1765</v>
      </c>
      <c r="T399">
        <v>2769</v>
      </c>
      <c r="U399">
        <v>1930</v>
      </c>
      <c r="V399">
        <v>1375</v>
      </c>
      <c r="W399">
        <v>1132</v>
      </c>
      <c r="X399">
        <v>957</v>
      </c>
      <c r="Y399">
        <v>887</v>
      </c>
      <c r="Z399">
        <v>856</v>
      </c>
      <c r="AA399">
        <v>734</v>
      </c>
      <c r="AB399">
        <v>708</v>
      </c>
      <c r="AC399">
        <v>766</v>
      </c>
      <c r="AD399">
        <v>695</v>
      </c>
      <c r="AE399">
        <v>569</v>
      </c>
      <c r="AF399">
        <v>494</v>
      </c>
      <c r="AG399">
        <v>433</v>
      </c>
      <c r="AH399">
        <v>419</v>
      </c>
      <c r="AI399">
        <v>954</v>
      </c>
      <c r="AJ399">
        <v>32830</v>
      </c>
    </row>
    <row r="400" spans="2:36">
      <c r="B400" t="s">
        <v>432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51</v>
      </c>
      <c r="I400">
        <v>26</v>
      </c>
      <c r="J400">
        <v>68</v>
      </c>
      <c r="K400">
        <v>101</v>
      </c>
      <c r="L400">
        <v>224</v>
      </c>
      <c r="M400">
        <v>244</v>
      </c>
      <c r="N400">
        <v>219</v>
      </c>
      <c r="O400">
        <v>207</v>
      </c>
      <c r="P400">
        <v>146</v>
      </c>
      <c r="Q400">
        <v>91</v>
      </c>
      <c r="R400">
        <v>69</v>
      </c>
      <c r="S400">
        <v>34</v>
      </c>
      <c r="T400">
        <v>40</v>
      </c>
      <c r="U400">
        <v>15</v>
      </c>
      <c r="V400">
        <v>4</v>
      </c>
      <c r="W400">
        <v>3</v>
      </c>
      <c r="X400">
        <v>1</v>
      </c>
      <c r="Y400">
        <v>0</v>
      </c>
      <c r="Z400">
        <v>1</v>
      </c>
      <c r="AA400">
        <v>0</v>
      </c>
      <c r="AB400">
        <v>1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1494</v>
      </c>
    </row>
    <row r="401" spans="2:36">
      <c r="B401" t="s">
        <v>433</v>
      </c>
      <c r="C401">
        <v>1641150</v>
      </c>
      <c r="D401">
        <v>1316670</v>
      </c>
      <c r="E401">
        <v>2307430</v>
      </c>
      <c r="F401">
        <v>1216650</v>
      </c>
      <c r="G401">
        <v>1204850</v>
      </c>
      <c r="H401">
        <v>80</v>
      </c>
      <c r="I401">
        <v>483</v>
      </c>
      <c r="J401">
        <v>756</v>
      </c>
      <c r="K401">
        <v>827</v>
      </c>
      <c r="L401">
        <v>1631</v>
      </c>
      <c r="M401">
        <v>1312</v>
      </c>
      <c r="N401">
        <v>1024</v>
      </c>
      <c r="O401">
        <v>652</v>
      </c>
      <c r="P401">
        <v>473</v>
      </c>
      <c r="Q401">
        <v>310</v>
      </c>
      <c r="R401">
        <v>187</v>
      </c>
      <c r="S401">
        <v>143</v>
      </c>
      <c r="T401">
        <v>167</v>
      </c>
      <c r="U401">
        <v>117</v>
      </c>
      <c r="V401">
        <v>87</v>
      </c>
      <c r="W401">
        <v>66</v>
      </c>
      <c r="X401">
        <v>48</v>
      </c>
      <c r="Y401">
        <v>24</v>
      </c>
      <c r="Z401">
        <v>36</v>
      </c>
      <c r="AA401">
        <v>9</v>
      </c>
      <c r="AB401">
        <v>6</v>
      </c>
      <c r="AC401">
        <v>3</v>
      </c>
      <c r="AD401">
        <v>2</v>
      </c>
      <c r="AE401">
        <v>3</v>
      </c>
      <c r="AF401">
        <v>1</v>
      </c>
      <c r="AG401">
        <v>0</v>
      </c>
      <c r="AH401">
        <v>1</v>
      </c>
      <c r="AI401">
        <v>1</v>
      </c>
      <c r="AJ401">
        <v>8369</v>
      </c>
    </row>
    <row r="402" spans="2:36">
      <c r="B402" t="s">
        <v>434</v>
      </c>
      <c r="C402">
        <v>3022660</v>
      </c>
      <c r="D402">
        <v>2868970</v>
      </c>
      <c r="E402">
        <v>3181090</v>
      </c>
      <c r="F402">
        <v>2610030</v>
      </c>
      <c r="G402">
        <v>2798080</v>
      </c>
      <c r="H402">
        <v>80</v>
      </c>
      <c r="I402">
        <v>285</v>
      </c>
      <c r="J402">
        <v>325</v>
      </c>
      <c r="K402">
        <v>382</v>
      </c>
      <c r="L402">
        <v>865</v>
      </c>
      <c r="M402">
        <v>1335</v>
      </c>
      <c r="N402">
        <v>1503</v>
      </c>
      <c r="O402">
        <v>1644</v>
      </c>
      <c r="P402">
        <v>1589</v>
      </c>
      <c r="Q402">
        <v>1372</v>
      </c>
      <c r="R402">
        <v>1260</v>
      </c>
      <c r="S402">
        <v>1003</v>
      </c>
      <c r="T402">
        <v>1427</v>
      </c>
      <c r="U402">
        <v>898</v>
      </c>
      <c r="V402">
        <v>608</v>
      </c>
      <c r="W402">
        <v>444</v>
      </c>
      <c r="X402">
        <v>366</v>
      </c>
      <c r="Y402">
        <v>321</v>
      </c>
      <c r="Z402">
        <v>315</v>
      </c>
      <c r="AA402">
        <v>283</v>
      </c>
      <c r="AB402">
        <v>257</v>
      </c>
      <c r="AC402">
        <v>235</v>
      </c>
      <c r="AD402">
        <v>201</v>
      </c>
      <c r="AE402">
        <v>195</v>
      </c>
      <c r="AF402">
        <v>158</v>
      </c>
      <c r="AG402">
        <v>123</v>
      </c>
      <c r="AH402">
        <v>103</v>
      </c>
      <c r="AI402">
        <v>385</v>
      </c>
      <c r="AJ402">
        <v>17882</v>
      </c>
    </row>
    <row r="403" spans="2:36">
      <c r="B403" t="s">
        <v>435</v>
      </c>
      <c r="C403">
        <v>310860</v>
      </c>
      <c r="D403">
        <v>437590</v>
      </c>
      <c r="E403">
        <v>0</v>
      </c>
      <c r="F403">
        <v>0</v>
      </c>
      <c r="G403">
        <v>270210</v>
      </c>
      <c r="H403">
        <v>63</v>
      </c>
      <c r="I403">
        <v>748</v>
      </c>
      <c r="J403">
        <v>911</v>
      </c>
      <c r="K403">
        <v>862</v>
      </c>
      <c r="L403">
        <v>1552</v>
      </c>
      <c r="M403">
        <v>1202</v>
      </c>
      <c r="N403">
        <v>661</v>
      </c>
      <c r="O403">
        <v>320</v>
      </c>
      <c r="P403">
        <v>117</v>
      </c>
      <c r="Q403">
        <v>59</v>
      </c>
      <c r="R403">
        <v>31</v>
      </c>
      <c r="S403">
        <v>8</v>
      </c>
      <c r="T403">
        <v>5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6476</v>
      </c>
    </row>
    <row r="404" spans="2:36">
      <c r="B404" t="s">
        <v>436</v>
      </c>
      <c r="C404">
        <v>1196590</v>
      </c>
      <c r="D404">
        <v>1169270</v>
      </c>
      <c r="E404">
        <v>1223010</v>
      </c>
      <c r="F404">
        <v>925980</v>
      </c>
      <c r="G404">
        <v>1016830</v>
      </c>
      <c r="H404">
        <v>76</v>
      </c>
      <c r="I404">
        <v>463</v>
      </c>
      <c r="J404">
        <v>701</v>
      </c>
      <c r="K404">
        <v>894</v>
      </c>
      <c r="L404">
        <v>1944</v>
      </c>
      <c r="M404">
        <v>1746</v>
      </c>
      <c r="N404">
        <v>1487</v>
      </c>
      <c r="O404">
        <v>1192</v>
      </c>
      <c r="P404">
        <v>1008</v>
      </c>
      <c r="Q404">
        <v>741</v>
      </c>
      <c r="R404">
        <v>524</v>
      </c>
      <c r="S404">
        <v>388</v>
      </c>
      <c r="T404">
        <v>479</v>
      </c>
      <c r="U404">
        <v>275</v>
      </c>
      <c r="V404">
        <v>136</v>
      </c>
      <c r="W404">
        <v>80</v>
      </c>
      <c r="X404">
        <v>50</v>
      </c>
      <c r="Y404">
        <v>32</v>
      </c>
      <c r="Z404">
        <v>11</v>
      </c>
      <c r="AA404">
        <v>8</v>
      </c>
      <c r="AB404">
        <v>3</v>
      </c>
      <c r="AC404">
        <v>5</v>
      </c>
      <c r="AD404">
        <v>0</v>
      </c>
      <c r="AE404">
        <v>1</v>
      </c>
      <c r="AF404">
        <v>0</v>
      </c>
      <c r="AG404">
        <v>0</v>
      </c>
      <c r="AH404">
        <v>2</v>
      </c>
      <c r="AI404">
        <v>0</v>
      </c>
      <c r="AJ404">
        <v>12170</v>
      </c>
    </row>
    <row r="405" spans="2:36">
      <c r="B405" t="s">
        <v>437</v>
      </c>
      <c r="C405">
        <v>0</v>
      </c>
      <c r="D405">
        <v>0</v>
      </c>
      <c r="E405">
        <v>0</v>
      </c>
      <c r="F405">
        <v>864860</v>
      </c>
      <c r="G405">
        <v>0</v>
      </c>
      <c r="H405">
        <v>80</v>
      </c>
      <c r="I405">
        <v>157</v>
      </c>
      <c r="J405">
        <v>302</v>
      </c>
      <c r="K405">
        <v>341</v>
      </c>
      <c r="L405">
        <v>808</v>
      </c>
      <c r="M405">
        <v>798</v>
      </c>
      <c r="N405">
        <v>545</v>
      </c>
      <c r="O405">
        <v>482</v>
      </c>
      <c r="P405">
        <v>369</v>
      </c>
      <c r="Q405">
        <v>293</v>
      </c>
      <c r="R405">
        <v>223</v>
      </c>
      <c r="S405">
        <v>206</v>
      </c>
      <c r="T405">
        <v>333</v>
      </c>
      <c r="U405">
        <v>320</v>
      </c>
      <c r="V405">
        <v>298</v>
      </c>
      <c r="W405">
        <v>256</v>
      </c>
      <c r="X405">
        <v>225</v>
      </c>
      <c r="Y405">
        <v>182</v>
      </c>
      <c r="Z405">
        <v>157</v>
      </c>
      <c r="AA405">
        <v>157</v>
      </c>
      <c r="AB405">
        <v>117</v>
      </c>
      <c r="AC405">
        <v>92</v>
      </c>
      <c r="AD405">
        <v>78</v>
      </c>
      <c r="AE405">
        <v>39</v>
      </c>
      <c r="AF405">
        <v>41</v>
      </c>
      <c r="AG405">
        <v>30</v>
      </c>
      <c r="AH405">
        <v>25</v>
      </c>
      <c r="AI405">
        <v>54</v>
      </c>
      <c r="AJ405">
        <v>6928</v>
      </c>
    </row>
    <row r="406" spans="2:36">
      <c r="B406" t="s">
        <v>438</v>
      </c>
      <c r="C406">
        <v>0</v>
      </c>
      <c r="D406">
        <v>0</v>
      </c>
      <c r="E406">
        <v>0</v>
      </c>
      <c r="F406">
        <v>0</v>
      </c>
      <c r="G406">
        <v>0</v>
      </c>
      <c r="H406">
        <v>80</v>
      </c>
      <c r="I406">
        <v>0</v>
      </c>
      <c r="J406">
        <v>16</v>
      </c>
      <c r="K406">
        <v>3</v>
      </c>
      <c r="L406">
        <v>33</v>
      </c>
      <c r="M406">
        <v>42</v>
      </c>
      <c r="N406">
        <v>53</v>
      </c>
      <c r="O406">
        <v>70</v>
      </c>
      <c r="P406">
        <v>177</v>
      </c>
      <c r="Q406">
        <v>206</v>
      </c>
      <c r="R406">
        <v>95</v>
      </c>
      <c r="S406">
        <v>224</v>
      </c>
      <c r="T406">
        <v>293</v>
      </c>
      <c r="U406">
        <v>224</v>
      </c>
      <c r="V406">
        <v>175</v>
      </c>
      <c r="W406">
        <v>126</v>
      </c>
      <c r="X406">
        <v>107</v>
      </c>
      <c r="Y406">
        <v>43</v>
      </c>
      <c r="Z406">
        <v>45</v>
      </c>
      <c r="AA406">
        <v>13</v>
      </c>
      <c r="AB406">
        <v>50</v>
      </c>
      <c r="AC406">
        <v>7</v>
      </c>
      <c r="AD406">
        <v>7</v>
      </c>
      <c r="AE406">
        <v>5</v>
      </c>
      <c r="AF406">
        <v>10</v>
      </c>
      <c r="AG406">
        <v>7</v>
      </c>
      <c r="AH406">
        <v>2</v>
      </c>
      <c r="AI406">
        <v>94</v>
      </c>
      <c r="AJ406">
        <v>2127</v>
      </c>
    </row>
    <row r="407" spans="2:36">
      <c r="B407" t="s">
        <v>439</v>
      </c>
      <c r="C407">
        <v>3583990</v>
      </c>
      <c r="D407">
        <v>2780190</v>
      </c>
      <c r="E407">
        <v>3923450</v>
      </c>
      <c r="F407">
        <v>5020280</v>
      </c>
      <c r="G407">
        <v>4026900</v>
      </c>
      <c r="H407">
        <v>80</v>
      </c>
      <c r="I407">
        <v>282</v>
      </c>
      <c r="J407">
        <v>325</v>
      </c>
      <c r="K407">
        <v>370</v>
      </c>
      <c r="L407">
        <v>805</v>
      </c>
      <c r="M407">
        <v>815</v>
      </c>
      <c r="N407">
        <v>667</v>
      </c>
      <c r="O407">
        <v>661</v>
      </c>
      <c r="P407">
        <v>624</v>
      </c>
      <c r="Q407">
        <v>564</v>
      </c>
      <c r="R407">
        <v>572</v>
      </c>
      <c r="S407">
        <v>621</v>
      </c>
      <c r="T407">
        <v>1025</v>
      </c>
      <c r="U407">
        <v>861</v>
      </c>
      <c r="V407">
        <v>897</v>
      </c>
      <c r="W407">
        <v>909</v>
      </c>
      <c r="X407">
        <v>789</v>
      </c>
      <c r="Y407">
        <v>750</v>
      </c>
      <c r="Z407">
        <v>623</v>
      </c>
      <c r="AA407">
        <v>511</v>
      </c>
      <c r="AB407">
        <v>407</v>
      </c>
      <c r="AC407">
        <v>362</v>
      </c>
      <c r="AD407">
        <v>334</v>
      </c>
      <c r="AE407">
        <v>314</v>
      </c>
      <c r="AF407">
        <v>304</v>
      </c>
      <c r="AG407">
        <v>296</v>
      </c>
      <c r="AH407">
        <v>262</v>
      </c>
      <c r="AI407">
        <v>1081</v>
      </c>
      <c r="AJ407">
        <v>16031</v>
      </c>
    </row>
    <row r="408" spans="2:36">
      <c r="B408" t="s">
        <v>440</v>
      </c>
      <c r="C408">
        <v>1966510</v>
      </c>
      <c r="D408">
        <v>1103590</v>
      </c>
      <c r="E408">
        <v>1814290</v>
      </c>
      <c r="F408">
        <v>1038910</v>
      </c>
      <c r="G408">
        <v>1125740</v>
      </c>
      <c r="H408">
        <v>70</v>
      </c>
      <c r="I408">
        <v>145</v>
      </c>
      <c r="J408">
        <v>244</v>
      </c>
      <c r="K408">
        <v>354</v>
      </c>
      <c r="L408">
        <v>966</v>
      </c>
      <c r="M408">
        <v>1146</v>
      </c>
      <c r="N408">
        <v>1187</v>
      </c>
      <c r="O408">
        <v>1092</v>
      </c>
      <c r="P408">
        <v>898</v>
      </c>
      <c r="Q408">
        <v>712</v>
      </c>
      <c r="R408">
        <v>626</v>
      </c>
      <c r="S408">
        <v>462</v>
      </c>
      <c r="T408">
        <v>674</v>
      </c>
      <c r="U408">
        <v>449</v>
      </c>
      <c r="V408">
        <v>335</v>
      </c>
      <c r="W408">
        <v>228</v>
      </c>
      <c r="X408">
        <v>185</v>
      </c>
      <c r="Y408">
        <v>174</v>
      </c>
      <c r="Z408">
        <v>137</v>
      </c>
      <c r="AA408">
        <v>117</v>
      </c>
      <c r="AB408">
        <v>109</v>
      </c>
      <c r="AC408">
        <v>71</v>
      </c>
      <c r="AD408">
        <v>67</v>
      </c>
      <c r="AE408">
        <v>36</v>
      </c>
      <c r="AF408">
        <v>28</v>
      </c>
      <c r="AG408">
        <v>19</v>
      </c>
      <c r="AH408">
        <v>14</v>
      </c>
      <c r="AI408">
        <v>33</v>
      </c>
      <c r="AJ408">
        <v>10508</v>
      </c>
    </row>
    <row r="409" spans="2:36">
      <c r="B409" t="s">
        <v>441</v>
      </c>
      <c r="C409">
        <v>0</v>
      </c>
      <c r="D409">
        <v>0</v>
      </c>
      <c r="E409">
        <v>0</v>
      </c>
      <c r="F409">
        <v>1588630</v>
      </c>
      <c r="G409">
        <v>2724030</v>
      </c>
      <c r="H409">
        <v>80</v>
      </c>
      <c r="I409">
        <v>404</v>
      </c>
      <c r="J409">
        <v>633</v>
      </c>
      <c r="K409">
        <v>829</v>
      </c>
      <c r="L409">
        <v>1599</v>
      </c>
      <c r="M409">
        <v>1440</v>
      </c>
      <c r="N409">
        <v>1184</v>
      </c>
      <c r="O409">
        <v>917</v>
      </c>
      <c r="P409">
        <v>716</v>
      </c>
      <c r="Q409">
        <v>527</v>
      </c>
      <c r="R409">
        <v>394</v>
      </c>
      <c r="S409">
        <v>341</v>
      </c>
      <c r="T409">
        <v>410</v>
      </c>
      <c r="U409">
        <v>301</v>
      </c>
      <c r="V409">
        <v>252</v>
      </c>
      <c r="W409">
        <v>232</v>
      </c>
      <c r="X409">
        <v>224</v>
      </c>
      <c r="Y409">
        <v>192</v>
      </c>
      <c r="Z409">
        <v>189</v>
      </c>
      <c r="AA409">
        <v>149</v>
      </c>
      <c r="AB409">
        <v>117</v>
      </c>
      <c r="AC409">
        <v>106</v>
      </c>
      <c r="AD409">
        <v>103</v>
      </c>
      <c r="AE409">
        <v>59</v>
      </c>
      <c r="AF409">
        <v>50</v>
      </c>
      <c r="AG409">
        <v>63</v>
      </c>
      <c r="AH409">
        <v>39</v>
      </c>
      <c r="AI409">
        <v>144</v>
      </c>
      <c r="AJ409">
        <v>11614</v>
      </c>
    </row>
    <row r="410" spans="2:36">
      <c r="B410" t="s">
        <v>442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39</v>
      </c>
      <c r="I410">
        <v>81</v>
      </c>
      <c r="J410">
        <v>97</v>
      </c>
      <c r="K410">
        <v>99</v>
      </c>
      <c r="L410">
        <v>143</v>
      </c>
      <c r="M410">
        <v>78</v>
      </c>
      <c r="N410">
        <v>56</v>
      </c>
      <c r="O410">
        <v>32</v>
      </c>
      <c r="P410">
        <v>20</v>
      </c>
      <c r="Q410">
        <v>14</v>
      </c>
      <c r="R410">
        <v>9</v>
      </c>
      <c r="S410">
        <v>4</v>
      </c>
      <c r="T410">
        <v>16</v>
      </c>
      <c r="U410">
        <v>3</v>
      </c>
      <c r="V410">
        <v>1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653</v>
      </c>
    </row>
    <row r="411" spans="2:36">
      <c r="B411" t="s">
        <v>443</v>
      </c>
      <c r="C411">
        <v>4999440</v>
      </c>
      <c r="D411">
        <v>3112940</v>
      </c>
      <c r="E411">
        <v>3992220</v>
      </c>
      <c r="F411">
        <v>4309700</v>
      </c>
      <c r="G411">
        <v>4137070</v>
      </c>
      <c r="H411">
        <v>80</v>
      </c>
      <c r="I411">
        <v>30</v>
      </c>
      <c r="J411">
        <v>40</v>
      </c>
      <c r="K411">
        <v>69</v>
      </c>
      <c r="L411">
        <v>259</v>
      </c>
      <c r="M411">
        <v>267</v>
      </c>
      <c r="N411">
        <v>296</v>
      </c>
      <c r="O411">
        <v>313</v>
      </c>
      <c r="P411">
        <v>356</v>
      </c>
      <c r="Q411">
        <v>390</v>
      </c>
      <c r="R411">
        <v>441</v>
      </c>
      <c r="S411">
        <v>428</v>
      </c>
      <c r="T411">
        <v>909</v>
      </c>
      <c r="U411">
        <v>959</v>
      </c>
      <c r="V411">
        <v>860</v>
      </c>
      <c r="W411">
        <v>729</v>
      </c>
      <c r="X411">
        <v>604</v>
      </c>
      <c r="Y411">
        <v>574</v>
      </c>
      <c r="Z411">
        <v>457</v>
      </c>
      <c r="AA411">
        <v>426</v>
      </c>
      <c r="AB411">
        <v>398</v>
      </c>
      <c r="AC411">
        <v>340</v>
      </c>
      <c r="AD411">
        <v>263</v>
      </c>
      <c r="AE411">
        <v>282</v>
      </c>
      <c r="AF411">
        <v>214</v>
      </c>
      <c r="AG411">
        <v>154</v>
      </c>
      <c r="AH411">
        <v>134</v>
      </c>
      <c r="AI411">
        <v>1105</v>
      </c>
      <c r="AJ411">
        <v>11297</v>
      </c>
    </row>
    <row r="412" spans="2:36">
      <c r="B412" t="s">
        <v>444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49</v>
      </c>
      <c r="I412">
        <v>13</v>
      </c>
      <c r="J412">
        <v>34</v>
      </c>
      <c r="K412">
        <v>69</v>
      </c>
      <c r="L412">
        <v>169</v>
      </c>
      <c r="M412">
        <v>201</v>
      </c>
      <c r="N412">
        <v>196</v>
      </c>
      <c r="O412">
        <v>194</v>
      </c>
      <c r="P412">
        <v>165</v>
      </c>
      <c r="Q412">
        <v>88</v>
      </c>
      <c r="R412">
        <v>88</v>
      </c>
      <c r="S412">
        <v>63</v>
      </c>
      <c r="T412">
        <v>59</v>
      </c>
      <c r="U412">
        <v>26</v>
      </c>
      <c r="V412">
        <v>10</v>
      </c>
      <c r="W412">
        <v>2</v>
      </c>
      <c r="X412">
        <v>1</v>
      </c>
      <c r="Y412">
        <v>2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1380</v>
      </c>
    </row>
    <row r="413" spans="2:36">
      <c r="B413" t="s">
        <v>445</v>
      </c>
      <c r="C413">
        <v>0</v>
      </c>
      <c r="D413">
        <v>0</v>
      </c>
      <c r="E413">
        <v>1768520</v>
      </c>
      <c r="F413">
        <v>0</v>
      </c>
      <c r="G413">
        <v>1590030</v>
      </c>
      <c r="H413">
        <v>80</v>
      </c>
      <c r="I413">
        <v>59</v>
      </c>
      <c r="J413">
        <v>112</v>
      </c>
      <c r="K413">
        <v>108</v>
      </c>
      <c r="L413">
        <v>281</v>
      </c>
      <c r="M413">
        <v>323</v>
      </c>
      <c r="N413">
        <v>317</v>
      </c>
      <c r="O413">
        <v>331</v>
      </c>
      <c r="P413">
        <v>305</v>
      </c>
      <c r="Q413">
        <v>277</v>
      </c>
      <c r="R413">
        <v>238</v>
      </c>
      <c r="S413">
        <v>207</v>
      </c>
      <c r="T413">
        <v>262</v>
      </c>
      <c r="U413">
        <v>208</v>
      </c>
      <c r="V413">
        <v>108</v>
      </c>
      <c r="W413">
        <v>79</v>
      </c>
      <c r="X413">
        <v>58</v>
      </c>
      <c r="Y413">
        <v>58</v>
      </c>
      <c r="Z413">
        <v>45</v>
      </c>
      <c r="AA413">
        <v>28</v>
      </c>
      <c r="AB413">
        <v>28</v>
      </c>
      <c r="AC413">
        <v>20</v>
      </c>
      <c r="AD413">
        <v>23</v>
      </c>
      <c r="AE413">
        <v>12</v>
      </c>
      <c r="AF413">
        <v>15</v>
      </c>
      <c r="AG413">
        <v>11</v>
      </c>
      <c r="AH413">
        <v>13</v>
      </c>
      <c r="AI413">
        <v>28</v>
      </c>
      <c r="AJ413">
        <v>3554</v>
      </c>
    </row>
    <row r="414" spans="2:36">
      <c r="B414" t="s">
        <v>446</v>
      </c>
      <c r="C414">
        <v>1821370</v>
      </c>
      <c r="D414">
        <v>1493330</v>
      </c>
      <c r="E414">
        <v>1724870</v>
      </c>
      <c r="F414">
        <v>1100510</v>
      </c>
      <c r="G414">
        <v>1470220</v>
      </c>
      <c r="H414">
        <v>80</v>
      </c>
      <c r="I414">
        <v>4669</v>
      </c>
      <c r="J414">
        <v>5528</v>
      </c>
      <c r="K414">
        <v>5363</v>
      </c>
      <c r="L414">
        <v>9166</v>
      </c>
      <c r="M414">
        <v>6611</v>
      </c>
      <c r="N414">
        <v>4664</v>
      </c>
      <c r="O414">
        <v>3238</v>
      </c>
      <c r="P414">
        <v>2495</v>
      </c>
      <c r="Q414">
        <v>2102</v>
      </c>
      <c r="R414">
        <v>1610</v>
      </c>
      <c r="S414">
        <v>1402</v>
      </c>
      <c r="T414">
        <v>1856</v>
      </c>
      <c r="U414">
        <v>1118</v>
      </c>
      <c r="V414">
        <v>579</v>
      </c>
      <c r="W414">
        <v>340</v>
      </c>
      <c r="X414">
        <v>197</v>
      </c>
      <c r="Y414">
        <v>94</v>
      </c>
      <c r="Z414">
        <v>54</v>
      </c>
      <c r="AA414">
        <v>27</v>
      </c>
      <c r="AB414">
        <v>21</v>
      </c>
      <c r="AC414">
        <v>9</v>
      </c>
      <c r="AD414">
        <v>11</v>
      </c>
      <c r="AE414">
        <v>6</v>
      </c>
      <c r="AF414">
        <v>2</v>
      </c>
      <c r="AG414">
        <v>4</v>
      </c>
      <c r="AH414">
        <v>2</v>
      </c>
      <c r="AI414">
        <v>1</v>
      </c>
      <c r="AJ414">
        <v>51169</v>
      </c>
    </row>
    <row r="415" spans="2:36">
      <c r="B415" t="s">
        <v>447</v>
      </c>
      <c r="C415">
        <v>3649590</v>
      </c>
      <c r="D415">
        <v>3861590</v>
      </c>
      <c r="E415">
        <v>4074940</v>
      </c>
      <c r="F415">
        <v>3272410</v>
      </c>
      <c r="G415">
        <v>4116060</v>
      </c>
      <c r="H415">
        <v>80</v>
      </c>
      <c r="I415">
        <v>468</v>
      </c>
      <c r="J415">
        <v>711</v>
      </c>
      <c r="K415">
        <v>940</v>
      </c>
      <c r="L415">
        <v>2021</v>
      </c>
      <c r="M415">
        <v>1947</v>
      </c>
      <c r="N415">
        <v>1759</v>
      </c>
      <c r="O415">
        <v>1384</v>
      </c>
      <c r="P415">
        <v>1001</v>
      </c>
      <c r="Q415">
        <v>686</v>
      </c>
      <c r="R415">
        <v>472</v>
      </c>
      <c r="S415">
        <v>345</v>
      </c>
      <c r="T415">
        <v>472</v>
      </c>
      <c r="U415">
        <v>289</v>
      </c>
      <c r="V415">
        <v>207</v>
      </c>
      <c r="W415">
        <v>195</v>
      </c>
      <c r="X415">
        <v>177</v>
      </c>
      <c r="Y415">
        <v>180</v>
      </c>
      <c r="Z415">
        <v>190</v>
      </c>
      <c r="AA415">
        <v>158</v>
      </c>
      <c r="AB415">
        <v>185</v>
      </c>
      <c r="AC415">
        <v>184</v>
      </c>
      <c r="AD415">
        <v>197</v>
      </c>
      <c r="AE415">
        <v>213</v>
      </c>
      <c r="AF415">
        <v>205</v>
      </c>
      <c r="AG415">
        <v>190</v>
      </c>
      <c r="AH415">
        <v>192</v>
      </c>
      <c r="AI415">
        <v>1770</v>
      </c>
      <c r="AJ415">
        <v>16738</v>
      </c>
    </row>
    <row r="416" spans="2:36">
      <c r="B416" t="s">
        <v>448</v>
      </c>
      <c r="C416">
        <v>2653190</v>
      </c>
      <c r="D416">
        <v>1941820</v>
      </c>
      <c r="E416">
        <v>2266080</v>
      </c>
      <c r="F416">
        <v>1484860</v>
      </c>
      <c r="G416">
        <v>2318750</v>
      </c>
      <c r="H416">
        <v>80</v>
      </c>
      <c r="I416">
        <v>4329</v>
      </c>
      <c r="J416">
        <v>5135</v>
      </c>
      <c r="K416">
        <v>5016</v>
      </c>
      <c r="L416">
        <v>8475</v>
      </c>
      <c r="M416">
        <v>6719</v>
      </c>
      <c r="N416">
        <v>5094</v>
      </c>
      <c r="O416">
        <v>3734</v>
      </c>
      <c r="P416">
        <v>2584</v>
      </c>
      <c r="Q416">
        <v>2007</v>
      </c>
      <c r="R416">
        <v>1616</v>
      </c>
      <c r="S416">
        <v>1411</v>
      </c>
      <c r="T416">
        <v>2308</v>
      </c>
      <c r="U416">
        <v>1926</v>
      </c>
      <c r="V416">
        <v>1602</v>
      </c>
      <c r="W416">
        <v>1232</v>
      </c>
      <c r="X416">
        <v>1084</v>
      </c>
      <c r="Y416">
        <v>807</v>
      </c>
      <c r="Z416">
        <v>637</v>
      </c>
      <c r="AA416">
        <v>470</v>
      </c>
      <c r="AB416">
        <v>395</v>
      </c>
      <c r="AC416">
        <v>282</v>
      </c>
      <c r="AD416">
        <v>188</v>
      </c>
      <c r="AE416">
        <v>150</v>
      </c>
      <c r="AF416">
        <v>87</v>
      </c>
      <c r="AG416">
        <v>65</v>
      </c>
      <c r="AH416">
        <v>61</v>
      </c>
      <c r="AI416">
        <v>100</v>
      </c>
      <c r="AJ416">
        <v>57514</v>
      </c>
    </row>
    <row r="417" spans="2:36">
      <c r="B417" t="s">
        <v>449</v>
      </c>
      <c r="C417">
        <v>1136060</v>
      </c>
      <c r="D417">
        <v>749730</v>
      </c>
      <c r="E417">
        <v>0</v>
      </c>
      <c r="F417">
        <v>1225690</v>
      </c>
      <c r="G417">
        <v>0</v>
      </c>
      <c r="H417">
        <v>80</v>
      </c>
      <c r="I417">
        <v>140</v>
      </c>
      <c r="J417">
        <v>275</v>
      </c>
      <c r="K417">
        <v>307</v>
      </c>
      <c r="L417">
        <v>693</v>
      </c>
      <c r="M417">
        <v>696</v>
      </c>
      <c r="N417">
        <v>631</v>
      </c>
      <c r="O417">
        <v>531</v>
      </c>
      <c r="P417">
        <v>437</v>
      </c>
      <c r="Q417">
        <v>320</v>
      </c>
      <c r="R417">
        <v>257</v>
      </c>
      <c r="S417">
        <v>163</v>
      </c>
      <c r="T417">
        <v>222</v>
      </c>
      <c r="U417">
        <v>130</v>
      </c>
      <c r="V417">
        <v>75</v>
      </c>
      <c r="W417">
        <v>61</v>
      </c>
      <c r="X417">
        <v>61</v>
      </c>
      <c r="Y417">
        <v>55</v>
      </c>
      <c r="Z417">
        <v>49</v>
      </c>
      <c r="AA417">
        <v>39</v>
      </c>
      <c r="AB417">
        <v>32</v>
      </c>
      <c r="AC417">
        <v>20</v>
      </c>
      <c r="AD417">
        <v>16</v>
      </c>
      <c r="AE417">
        <v>17</v>
      </c>
      <c r="AF417">
        <v>6</v>
      </c>
      <c r="AG417">
        <v>9</v>
      </c>
      <c r="AH417">
        <v>5</v>
      </c>
      <c r="AI417">
        <v>6</v>
      </c>
      <c r="AJ417">
        <v>5253</v>
      </c>
    </row>
    <row r="418" spans="2:36">
      <c r="B418" t="s">
        <v>450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36</v>
      </c>
      <c r="I418">
        <v>165</v>
      </c>
      <c r="J418">
        <v>289</v>
      </c>
      <c r="K418">
        <v>381</v>
      </c>
      <c r="L418">
        <v>793</v>
      </c>
      <c r="M418">
        <v>764</v>
      </c>
      <c r="N418">
        <v>625</v>
      </c>
      <c r="O418">
        <v>506</v>
      </c>
      <c r="P418">
        <v>377</v>
      </c>
      <c r="Q418">
        <v>272</v>
      </c>
      <c r="R418">
        <v>192</v>
      </c>
      <c r="S418">
        <v>120</v>
      </c>
      <c r="T418">
        <v>150</v>
      </c>
      <c r="U418">
        <v>58</v>
      </c>
      <c r="V418">
        <v>25</v>
      </c>
      <c r="W418">
        <v>12</v>
      </c>
      <c r="X418">
        <v>8</v>
      </c>
      <c r="Y418">
        <v>3</v>
      </c>
      <c r="Z418">
        <v>0</v>
      </c>
      <c r="AA418">
        <v>0</v>
      </c>
      <c r="AB418">
        <v>1</v>
      </c>
      <c r="AC418">
        <v>1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4742</v>
      </c>
    </row>
    <row r="419" spans="2:36">
      <c r="B419" t="s">
        <v>451</v>
      </c>
      <c r="C419">
        <v>2158610</v>
      </c>
      <c r="D419">
        <v>2367600</v>
      </c>
      <c r="E419">
        <v>0</v>
      </c>
      <c r="F419">
        <v>1828800</v>
      </c>
      <c r="G419">
        <v>2549080</v>
      </c>
      <c r="H419">
        <v>80</v>
      </c>
      <c r="I419">
        <v>108</v>
      </c>
      <c r="J419">
        <v>194</v>
      </c>
      <c r="K419">
        <v>276</v>
      </c>
      <c r="L419">
        <v>739</v>
      </c>
      <c r="M419">
        <v>1011</v>
      </c>
      <c r="N419">
        <v>1133</v>
      </c>
      <c r="O419">
        <v>1059</v>
      </c>
      <c r="P419">
        <v>961</v>
      </c>
      <c r="Q419">
        <v>849</v>
      </c>
      <c r="R419">
        <v>652</v>
      </c>
      <c r="S419">
        <v>491</v>
      </c>
      <c r="T419">
        <v>674</v>
      </c>
      <c r="U419">
        <v>375</v>
      </c>
      <c r="V419">
        <v>244</v>
      </c>
      <c r="W419">
        <v>197</v>
      </c>
      <c r="X419">
        <v>131</v>
      </c>
      <c r="Y419">
        <v>108</v>
      </c>
      <c r="Z419">
        <v>76</v>
      </c>
      <c r="AA419">
        <v>52</v>
      </c>
      <c r="AB419">
        <v>24</v>
      </c>
      <c r="AC419">
        <v>18</v>
      </c>
      <c r="AD419">
        <v>21</v>
      </c>
      <c r="AE419">
        <v>14</v>
      </c>
      <c r="AF419">
        <v>13</v>
      </c>
      <c r="AG419">
        <v>4</v>
      </c>
      <c r="AH419">
        <v>4</v>
      </c>
      <c r="AI419">
        <v>4</v>
      </c>
      <c r="AJ419">
        <v>9432</v>
      </c>
    </row>
    <row r="420" spans="2:36">
      <c r="B420" t="s">
        <v>452</v>
      </c>
      <c r="C420">
        <v>5000830</v>
      </c>
      <c r="D420">
        <v>3892970</v>
      </c>
      <c r="E420">
        <v>3926340</v>
      </c>
      <c r="F420">
        <v>3081760</v>
      </c>
      <c r="G420">
        <v>4630920</v>
      </c>
      <c r="H420">
        <v>80</v>
      </c>
      <c r="I420">
        <v>254</v>
      </c>
      <c r="J420">
        <v>285</v>
      </c>
      <c r="K420">
        <v>281</v>
      </c>
      <c r="L420">
        <v>459</v>
      </c>
      <c r="M420">
        <v>569</v>
      </c>
      <c r="N420">
        <v>744</v>
      </c>
      <c r="O420">
        <v>812</v>
      </c>
      <c r="P420">
        <v>872</v>
      </c>
      <c r="Q420">
        <v>978</v>
      </c>
      <c r="R420">
        <v>943</v>
      </c>
      <c r="S420">
        <v>935</v>
      </c>
      <c r="T420">
        <v>1602</v>
      </c>
      <c r="U420">
        <v>1236</v>
      </c>
      <c r="V420">
        <v>889</v>
      </c>
      <c r="W420">
        <v>665</v>
      </c>
      <c r="X420">
        <v>532</v>
      </c>
      <c r="Y420">
        <v>412</v>
      </c>
      <c r="Z420">
        <v>305</v>
      </c>
      <c r="AA420">
        <v>290</v>
      </c>
      <c r="AB420">
        <v>282</v>
      </c>
      <c r="AC420">
        <v>231</v>
      </c>
      <c r="AD420">
        <v>173</v>
      </c>
      <c r="AE420">
        <v>150</v>
      </c>
      <c r="AF420">
        <v>147</v>
      </c>
      <c r="AG420">
        <v>99</v>
      </c>
      <c r="AH420">
        <v>225</v>
      </c>
      <c r="AI420">
        <v>1765</v>
      </c>
      <c r="AJ420">
        <v>16135</v>
      </c>
    </row>
    <row r="421" spans="2:36">
      <c r="B421" t="s">
        <v>453</v>
      </c>
      <c r="C421">
        <v>2581210</v>
      </c>
      <c r="D421">
        <v>2400590</v>
      </c>
      <c r="E421">
        <v>3778920</v>
      </c>
      <c r="F421">
        <v>3300910</v>
      </c>
      <c r="G421">
        <v>3471130</v>
      </c>
      <c r="H421">
        <v>80</v>
      </c>
      <c r="I421">
        <v>428</v>
      </c>
      <c r="J421">
        <v>430</v>
      </c>
      <c r="K421">
        <v>499</v>
      </c>
      <c r="L421">
        <v>856</v>
      </c>
      <c r="M421">
        <v>977</v>
      </c>
      <c r="N421">
        <v>1021</v>
      </c>
      <c r="O421">
        <v>931</v>
      </c>
      <c r="P421">
        <v>916</v>
      </c>
      <c r="Q421">
        <v>803</v>
      </c>
      <c r="R421">
        <v>746</v>
      </c>
      <c r="S421">
        <v>719</v>
      </c>
      <c r="T421">
        <v>960</v>
      </c>
      <c r="U421">
        <v>682</v>
      </c>
      <c r="V421">
        <v>407</v>
      </c>
      <c r="W421">
        <v>256</v>
      </c>
      <c r="X421">
        <v>161</v>
      </c>
      <c r="Y421">
        <v>126</v>
      </c>
      <c r="Z421">
        <v>89</v>
      </c>
      <c r="AA421">
        <v>108</v>
      </c>
      <c r="AB421">
        <v>90</v>
      </c>
      <c r="AC421">
        <v>94</v>
      </c>
      <c r="AD421">
        <v>97</v>
      </c>
      <c r="AE421">
        <v>82</v>
      </c>
      <c r="AF421">
        <v>93</v>
      </c>
      <c r="AG421">
        <v>84</v>
      </c>
      <c r="AH421">
        <v>54</v>
      </c>
      <c r="AI421">
        <v>290</v>
      </c>
      <c r="AJ421">
        <v>11999</v>
      </c>
    </row>
    <row r="422" spans="2:36">
      <c r="B422" t="s">
        <v>454</v>
      </c>
      <c r="C422">
        <v>3459020</v>
      </c>
      <c r="D422">
        <v>3516170</v>
      </c>
      <c r="E422">
        <v>3027630</v>
      </c>
      <c r="F422">
        <v>3166820</v>
      </c>
      <c r="G422">
        <v>3366960</v>
      </c>
      <c r="H422">
        <v>80</v>
      </c>
      <c r="I422">
        <v>80</v>
      </c>
      <c r="J422">
        <v>158</v>
      </c>
      <c r="K422">
        <v>218</v>
      </c>
      <c r="L422">
        <v>648</v>
      </c>
      <c r="M422">
        <v>742</v>
      </c>
      <c r="N422">
        <v>777</v>
      </c>
      <c r="O422">
        <v>734</v>
      </c>
      <c r="P422">
        <v>610</v>
      </c>
      <c r="Q422">
        <v>547</v>
      </c>
      <c r="R422">
        <v>454</v>
      </c>
      <c r="S422">
        <v>361</v>
      </c>
      <c r="T422">
        <v>478</v>
      </c>
      <c r="U422">
        <v>329</v>
      </c>
      <c r="V422">
        <v>299</v>
      </c>
      <c r="W422">
        <v>290</v>
      </c>
      <c r="X422">
        <v>243</v>
      </c>
      <c r="Y422">
        <v>217</v>
      </c>
      <c r="Z422">
        <v>216</v>
      </c>
      <c r="AA422">
        <v>265</v>
      </c>
      <c r="AB422">
        <v>252</v>
      </c>
      <c r="AC422">
        <v>233</v>
      </c>
      <c r="AD422">
        <v>199</v>
      </c>
      <c r="AE422">
        <v>190</v>
      </c>
      <c r="AF422">
        <v>205</v>
      </c>
      <c r="AG422">
        <v>172</v>
      </c>
      <c r="AH422">
        <v>198</v>
      </c>
      <c r="AI422">
        <v>1063</v>
      </c>
      <c r="AJ422">
        <v>10178</v>
      </c>
    </row>
    <row r="423" spans="2:36">
      <c r="B423" t="s">
        <v>455</v>
      </c>
      <c r="C423">
        <v>7360900</v>
      </c>
      <c r="D423">
        <v>5884060</v>
      </c>
      <c r="E423">
        <v>4978040</v>
      </c>
      <c r="F423">
        <v>5063650</v>
      </c>
      <c r="G423">
        <v>7251520</v>
      </c>
      <c r="H423">
        <v>80</v>
      </c>
      <c r="I423">
        <v>74</v>
      </c>
      <c r="J423">
        <v>92</v>
      </c>
      <c r="K423">
        <v>142</v>
      </c>
      <c r="L423">
        <v>320</v>
      </c>
      <c r="M423">
        <v>420</v>
      </c>
      <c r="N423">
        <v>471</v>
      </c>
      <c r="O423">
        <v>467</v>
      </c>
      <c r="P423">
        <v>552</v>
      </c>
      <c r="Q423">
        <v>540</v>
      </c>
      <c r="R423">
        <v>500</v>
      </c>
      <c r="S423">
        <v>532</v>
      </c>
      <c r="T423">
        <v>942</v>
      </c>
      <c r="U423">
        <v>744</v>
      </c>
      <c r="V423">
        <v>608</v>
      </c>
      <c r="W423">
        <v>496</v>
      </c>
      <c r="X423">
        <v>387</v>
      </c>
      <c r="Y423">
        <v>340</v>
      </c>
      <c r="Z423">
        <v>262</v>
      </c>
      <c r="AA423">
        <v>178</v>
      </c>
      <c r="AB423">
        <v>134</v>
      </c>
      <c r="AC423">
        <v>105</v>
      </c>
      <c r="AD423">
        <v>98</v>
      </c>
      <c r="AE423">
        <v>89</v>
      </c>
      <c r="AF423">
        <v>74</v>
      </c>
      <c r="AG423">
        <v>40</v>
      </c>
      <c r="AH423">
        <v>24</v>
      </c>
      <c r="AI423">
        <v>1255</v>
      </c>
      <c r="AJ423">
        <v>9886</v>
      </c>
    </row>
    <row r="424" spans="2:36">
      <c r="B424" t="s">
        <v>456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76</v>
      </c>
      <c r="I424">
        <v>1</v>
      </c>
      <c r="J424">
        <v>2</v>
      </c>
      <c r="K424">
        <v>3</v>
      </c>
      <c r="L424">
        <v>25</v>
      </c>
      <c r="M424">
        <v>49</v>
      </c>
      <c r="N424">
        <v>98</v>
      </c>
      <c r="O424">
        <v>153</v>
      </c>
      <c r="P424">
        <v>235</v>
      </c>
      <c r="Q424">
        <v>294</v>
      </c>
      <c r="R424">
        <v>296</v>
      </c>
      <c r="S424">
        <v>300</v>
      </c>
      <c r="T424">
        <v>503</v>
      </c>
      <c r="U424">
        <v>394</v>
      </c>
      <c r="V424">
        <v>254</v>
      </c>
      <c r="W424">
        <v>174</v>
      </c>
      <c r="X424">
        <v>108</v>
      </c>
      <c r="Y424">
        <v>83</v>
      </c>
      <c r="Z424">
        <v>55</v>
      </c>
      <c r="AA424">
        <v>27</v>
      </c>
      <c r="AB424">
        <v>28</v>
      </c>
      <c r="AC424">
        <v>17</v>
      </c>
      <c r="AD424">
        <v>5</v>
      </c>
      <c r="AE424">
        <v>3</v>
      </c>
      <c r="AF424">
        <v>5</v>
      </c>
      <c r="AG424">
        <v>1</v>
      </c>
      <c r="AH424">
        <v>0</v>
      </c>
      <c r="AI424">
        <v>0</v>
      </c>
      <c r="AJ424">
        <v>3113</v>
      </c>
    </row>
    <row r="425" spans="2:36">
      <c r="B425" t="s">
        <v>457</v>
      </c>
      <c r="C425">
        <v>2971710</v>
      </c>
      <c r="D425">
        <v>2017480</v>
      </c>
      <c r="E425">
        <v>2984100</v>
      </c>
      <c r="F425">
        <v>1401030</v>
      </c>
      <c r="G425">
        <v>2587050</v>
      </c>
      <c r="H425">
        <v>80</v>
      </c>
      <c r="I425">
        <v>950</v>
      </c>
      <c r="J425">
        <v>811</v>
      </c>
      <c r="K425">
        <v>627</v>
      </c>
      <c r="L425">
        <v>1127</v>
      </c>
      <c r="M425">
        <v>907</v>
      </c>
      <c r="N425">
        <v>666</v>
      </c>
      <c r="O425">
        <v>559</v>
      </c>
      <c r="P425">
        <v>561</v>
      </c>
      <c r="Q425">
        <v>407</v>
      </c>
      <c r="R425">
        <v>384</v>
      </c>
      <c r="S425">
        <v>307</v>
      </c>
      <c r="T425">
        <v>486</v>
      </c>
      <c r="U425">
        <v>402</v>
      </c>
      <c r="V425">
        <v>330</v>
      </c>
      <c r="W425">
        <v>274</v>
      </c>
      <c r="X425">
        <v>239</v>
      </c>
      <c r="Y425">
        <v>194</v>
      </c>
      <c r="Z425">
        <v>188</v>
      </c>
      <c r="AA425">
        <v>136</v>
      </c>
      <c r="AB425">
        <v>122</v>
      </c>
      <c r="AC425">
        <v>128</v>
      </c>
      <c r="AD425">
        <v>62</v>
      </c>
      <c r="AE425">
        <v>65</v>
      </c>
      <c r="AF425">
        <v>43</v>
      </c>
      <c r="AG425">
        <v>39</v>
      </c>
      <c r="AH425">
        <v>21</v>
      </c>
      <c r="AI425">
        <v>62</v>
      </c>
      <c r="AJ425">
        <v>10097</v>
      </c>
    </row>
    <row r="426" spans="2:36">
      <c r="B426" t="s">
        <v>458</v>
      </c>
      <c r="C426">
        <v>2957390</v>
      </c>
      <c r="D426">
        <v>2517940</v>
      </c>
      <c r="E426">
        <v>3047700</v>
      </c>
      <c r="F426">
        <v>1867500</v>
      </c>
      <c r="G426">
        <v>2633120</v>
      </c>
      <c r="H426">
        <v>80</v>
      </c>
      <c r="I426">
        <v>2</v>
      </c>
      <c r="J426">
        <v>6</v>
      </c>
      <c r="K426">
        <v>8</v>
      </c>
      <c r="L426">
        <v>15</v>
      </c>
      <c r="M426">
        <v>21</v>
      </c>
      <c r="N426">
        <v>15</v>
      </c>
      <c r="O426">
        <v>34</v>
      </c>
      <c r="P426">
        <v>31</v>
      </c>
      <c r="Q426">
        <v>40</v>
      </c>
      <c r="R426">
        <v>41</v>
      </c>
      <c r="S426">
        <v>55</v>
      </c>
      <c r="T426">
        <v>103</v>
      </c>
      <c r="U426">
        <v>135</v>
      </c>
      <c r="V426">
        <v>129</v>
      </c>
      <c r="W426">
        <v>130</v>
      </c>
      <c r="X426">
        <v>116</v>
      </c>
      <c r="Y426">
        <v>112</v>
      </c>
      <c r="Z426">
        <v>96</v>
      </c>
      <c r="AA426">
        <v>78</v>
      </c>
      <c r="AB426">
        <v>63</v>
      </c>
      <c r="AC426">
        <v>48</v>
      </c>
      <c r="AD426">
        <v>43</v>
      </c>
      <c r="AE426">
        <v>37</v>
      </c>
      <c r="AF426">
        <v>25</v>
      </c>
      <c r="AG426">
        <v>18</v>
      </c>
      <c r="AH426">
        <v>21</v>
      </c>
      <c r="AI426">
        <v>45</v>
      </c>
      <c r="AJ426">
        <v>1467</v>
      </c>
    </row>
    <row r="427" spans="2:36">
      <c r="B427" t="s">
        <v>459</v>
      </c>
      <c r="C427">
        <v>4295780</v>
      </c>
      <c r="D427">
        <v>3800090</v>
      </c>
      <c r="E427">
        <v>4384680</v>
      </c>
      <c r="F427">
        <v>3890770</v>
      </c>
      <c r="G427">
        <v>4337260</v>
      </c>
      <c r="H427">
        <v>80</v>
      </c>
      <c r="I427">
        <v>916</v>
      </c>
      <c r="J427">
        <v>1525</v>
      </c>
      <c r="K427">
        <v>1889</v>
      </c>
      <c r="L427">
        <v>4380</v>
      </c>
      <c r="M427">
        <v>4387</v>
      </c>
      <c r="N427">
        <v>3954</v>
      </c>
      <c r="O427">
        <v>3448</v>
      </c>
      <c r="P427">
        <v>2780</v>
      </c>
      <c r="Q427">
        <v>2189</v>
      </c>
      <c r="R427">
        <v>1581</v>
      </c>
      <c r="S427">
        <v>1199</v>
      </c>
      <c r="T427">
        <v>1609</v>
      </c>
      <c r="U427">
        <v>1070</v>
      </c>
      <c r="V427">
        <v>809</v>
      </c>
      <c r="W427">
        <v>756</v>
      </c>
      <c r="X427">
        <v>659</v>
      </c>
      <c r="Y427">
        <v>639</v>
      </c>
      <c r="Z427">
        <v>670</v>
      </c>
      <c r="AA427">
        <v>639</v>
      </c>
      <c r="AB427">
        <v>603</v>
      </c>
      <c r="AC427">
        <v>640</v>
      </c>
      <c r="AD427">
        <v>600</v>
      </c>
      <c r="AE427">
        <v>594</v>
      </c>
      <c r="AF427">
        <v>580</v>
      </c>
      <c r="AG427">
        <v>560</v>
      </c>
      <c r="AH427">
        <v>502</v>
      </c>
      <c r="AI427">
        <v>3602</v>
      </c>
      <c r="AJ427">
        <v>42780</v>
      </c>
    </row>
    <row r="428" spans="2:36">
      <c r="B428" t="s">
        <v>460</v>
      </c>
      <c r="C428">
        <v>1941340</v>
      </c>
      <c r="D428">
        <v>1863430</v>
      </c>
      <c r="E428">
        <v>2102210</v>
      </c>
      <c r="F428">
        <v>2396400</v>
      </c>
      <c r="G428">
        <v>1938450</v>
      </c>
      <c r="H428">
        <v>80</v>
      </c>
      <c r="I428">
        <v>324</v>
      </c>
      <c r="J428">
        <v>551</v>
      </c>
      <c r="K428">
        <v>657</v>
      </c>
      <c r="L428">
        <v>1441</v>
      </c>
      <c r="M428">
        <v>1307</v>
      </c>
      <c r="N428">
        <v>1074</v>
      </c>
      <c r="O428">
        <v>852</v>
      </c>
      <c r="P428">
        <v>673</v>
      </c>
      <c r="Q428">
        <v>552</v>
      </c>
      <c r="R428">
        <v>441</v>
      </c>
      <c r="S428">
        <v>354</v>
      </c>
      <c r="T428">
        <v>572</v>
      </c>
      <c r="U428">
        <v>433</v>
      </c>
      <c r="V428">
        <v>360</v>
      </c>
      <c r="W428">
        <v>294</v>
      </c>
      <c r="X428">
        <v>216</v>
      </c>
      <c r="Y428">
        <v>178</v>
      </c>
      <c r="Z428">
        <v>130</v>
      </c>
      <c r="AA428">
        <v>121</v>
      </c>
      <c r="AB428">
        <v>89</v>
      </c>
      <c r="AC428">
        <v>61</v>
      </c>
      <c r="AD428">
        <v>43</v>
      </c>
      <c r="AE428">
        <v>22</v>
      </c>
      <c r="AF428">
        <v>19</v>
      </c>
      <c r="AG428">
        <v>13</v>
      </c>
      <c r="AH428">
        <v>8</v>
      </c>
      <c r="AI428">
        <v>18</v>
      </c>
      <c r="AJ428">
        <v>10803</v>
      </c>
    </row>
    <row r="429" spans="2:36">
      <c r="B429" t="s">
        <v>461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15</v>
      </c>
      <c r="I429">
        <v>19</v>
      </c>
      <c r="J429">
        <v>25</v>
      </c>
      <c r="K429">
        <v>26</v>
      </c>
      <c r="L429">
        <v>22</v>
      </c>
      <c r="M429">
        <v>5</v>
      </c>
      <c r="N429">
        <v>2</v>
      </c>
      <c r="O429">
        <v>0</v>
      </c>
      <c r="P429">
        <v>0</v>
      </c>
      <c r="Q429">
        <v>0</v>
      </c>
      <c r="R429">
        <v>1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100</v>
      </c>
    </row>
    <row r="430" spans="2:36">
      <c r="B430" t="s">
        <v>462</v>
      </c>
      <c r="C430">
        <v>968840</v>
      </c>
      <c r="D430">
        <v>1327800</v>
      </c>
      <c r="E430">
        <v>651920</v>
      </c>
      <c r="F430">
        <v>670450</v>
      </c>
      <c r="G430">
        <v>820300</v>
      </c>
      <c r="H430">
        <v>80</v>
      </c>
      <c r="I430">
        <v>1291</v>
      </c>
      <c r="J430">
        <v>1313</v>
      </c>
      <c r="K430">
        <v>1161</v>
      </c>
      <c r="L430">
        <v>1569</v>
      </c>
      <c r="M430">
        <v>975</v>
      </c>
      <c r="N430">
        <v>636</v>
      </c>
      <c r="O430">
        <v>417</v>
      </c>
      <c r="P430">
        <v>271</v>
      </c>
      <c r="Q430">
        <v>215</v>
      </c>
      <c r="R430">
        <v>135</v>
      </c>
      <c r="S430">
        <v>96</v>
      </c>
      <c r="T430">
        <v>133</v>
      </c>
      <c r="U430">
        <v>89</v>
      </c>
      <c r="V430">
        <v>29</v>
      </c>
      <c r="W430">
        <v>26</v>
      </c>
      <c r="X430">
        <v>12</v>
      </c>
      <c r="Y430">
        <v>8</v>
      </c>
      <c r="Z430">
        <v>2</v>
      </c>
      <c r="AA430">
        <v>2</v>
      </c>
      <c r="AB430">
        <v>1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8381</v>
      </c>
    </row>
    <row r="431" spans="2:36">
      <c r="B431" t="s">
        <v>463</v>
      </c>
      <c r="C431">
        <v>4713450</v>
      </c>
      <c r="D431">
        <v>4258600</v>
      </c>
      <c r="E431">
        <v>3275700</v>
      </c>
      <c r="F431">
        <v>1096580</v>
      </c>
      <c r="G431">
        <v>0</v>
      </c>
      <c r="H431">
        <v>80</v>
      </c>
      <c r="I431">
        <v>298</v>
      </c>
      <c r="J431">
        <v>360</v>
      </c>
      <c r="K431">
        <v>418</v>
      </c>
      <c r="L431">
        <v>1079</v>
      </c>
      <c r="M431">
        <v>1235</v>
      </c>
      <c r="N431">
        <v>1379</v>
      </c>
      <c r="O431">
        <v>1489</v>
      </c>
      <c r="P431">
        <v>1477</v>
      </c>
      <c r="Q431">
        <v>1355</v>
      </c>
      <c r="R431">
        <v>1257</v>
      </c>
      <c r="S431">
        <v>1154</v>
      </c>
      <c r="T431">
        <v>1802</v>
      </c>
      <c r="U431">
        <v>1234</v>
      </c>
      <c r="V431">
        <v>768</v>
      </c>
      <c r="W431">
        <v>513</v>
      </c>
      <c r="X431">
        <v>379</v>
      </c>
      <c r="Y431">
        <v>303</v>
      </c>
      <c r="Z431">
        <v>234</v>
      </c>
      <c r="AA431">
        <v>240</v>
      </c>
      <c r="AB431">
        <v>215</v>
      </c>
      <c r="AC431">
        <v>171</v>
      </c>
      <c r="AD431">
        <v>162</v>
      </c>
      <c r="AE431">
        <v>143</v>
      </c>
      <c r="AF431">
        <v>140</v>
      </c>
      <c r="AG431">
        <v>139</v>
      </c>
      <c r="AH431">
        <v>100</v>
      </c>
      <c r="AI431">
        <v>741</v>
      </c>
      <c r="AJ431">
        <v>18785</v>
      </c>
    </row>
    <row r="432" spans="2:36">
      <c r="B432" t="s">
        <v>464</v>
      </c>
      <c r="C432">
        <v>5591440</v>
      </c>
      <c r="D432">
        <v>5414560</v>
      </c>
      <c r="E432">
        <v>4252540</v>
      </c>
      <c r="F432">
        <v>4178550</v>
      </c>
      <c r="G432">
        <v>6054400</v>
      </c>
      <c r="H432">
        <v>80</v>
      </c>
      <c r="I432">
        <v>89</v>
      </c>
      <c r="J432">
        <v>252</v>
      </c>
      <c r="K432">
        <v>256</v>
      </c>
      <c r="L432">
        <v>277</v>
      </c>
      <c r="M432">
        <v>316</v>
      </c>
      <c r="N432">
        <v>315</v>
      </c>
      <c r="O432">
        <v>320</v>
      </c>
      <c r="P432">
        <v>322</v>
      </c>
      <c r="Q432">
        <v>326</v>
      </c>
      <c r="R432">
        <v>370</v>
      </c>
      <c r="S432">
        <v>393</v>
      </c>
      <c r="T432">
        <v>632</v>
      </c>
      <c r="U432">
        <v>538</v>
      </c>
      <c r="V432">
        <v>546</v>
      </c>
      <c r="W432">
        <v>478</v>
      </c>
      <c r="X432">
        <v>430</v>
      </c>
      <c r="Y432">
        <v>398</v>
      </c>
      <c r="Z432">
        <v>352</v>
      </c>
      <c r="AA432">
        <v>323</v>
      </c>
      <c r="AB432">
        <v>286</v>
      </c>
      <c r="AC432">
        <v>269</v>
      </c>
      <c r="AD432">
        <v>221</v>
      </c>
      <c r="AE432">
        <v>251</v>
      </c>
      <c r="AF432">
        <v>269</v>
      </c>
      <c r="AG432">
        <v>160</v>
      </c>
      <c r="AH432">
        <v>115</v>
      </c>
      <c r="AI432">
        <v>543</v>
      </c>
      <c r="AJ432">
        <v>9047</v>
      </c>
    </row>
    <row r="433" spans="2:36">
      <c r="B433" t="s">
        <v>465</v>
      </c>
      <c r="C433">
        <v>0</v>
      </c>
      <c r="D433">
        <v>542370</v>
      </c>
      <c r="E433">
        <v>579780</v>
      </c>
      <c r="F433">
        <v>0</v>
      </c>
      <c r="G433">
        <v>0</v>
      </c>
      <c r="H433">
        <v>56</v>
      </c>
      <c r="I433">
        <v>120</v>
      </c>
      <c r="J433">
        <v>152</v>
      </c>
      <c r="K433">
        <v>165</v>
      </c>
      <c r="L433">
        <v>260</v>
      </c>
      <c r="M433">
        <v>189</v>
      </c>
      <c r="N433">
        <v>168</v>
      </c>
      <c r="O433">
        <v>144</v>
      </c>
      <c r="P433">
        <v>110</v>
      </c>
      <c r="Q433">
        <v>93</v>
      </c>
      <c r="R433">
        <v>84</v>
      </c>
      <c r="S433">
        <v>72</v>
      </c>
      <c r="T433">
        <v>74</v>
      </c>
      <c r="U433">
        <v>38</v>
      </c>
      <c r="V433">
        <v>12</v>
      </c>
      <c r="W433">
        <v>7</v>
      </c>
      <c r="X433">
        <v>1</v>
      </c>
      <c r="Y433">
        <v>0</v>
      </c>
      <c r="Z433">
        <v>1</v>
      </c>
      <c r="AA433">
        <v>0</v>
      </c>
      <c r="AB433">
        <v>1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1691</v>
      </c>
    </row>
    <row r="434" spans="2:36">
      <c r="B434" t="s">
        <v>466</v>
      </c>
      <c r="C434">
        <v>4251870</v>
      </c>
      <c r="D434">
        <v>4733070</v>
      </c>
      <c r="E434">
        <v>5683460</v>
      </c>
      <c r="F434">
        <v>0</v>
      </c>
      <c r="G434">
        <v>0</v>
      </c>
      <c r="H434">
        <v>80</v>
      </c>
      <c r="I434">
        <v>130</v>
      </c>
      <c r="J434">
        <v>134</v>
      </c>
      <c r="K434">
        <v>137</v>
      </c>
      <c r="L434">
        <v>187</v>
      </c>
      <c r="M434">
        <v>148</v>
      </c>
      <c r="N434">
        <v>104</v>
      </c>
      <c r="O434">
        <v>115</v>
      </c>
      <c r="P434">
        <v>108</v>
      </c>
      <c r="Q434">
        <v>110</v>
      </c>
      <c r="R434">
        <v>113</v>
      </c>
      <c r="S434">
        <v>111</v>
      </c>
      <c r="T434">
        <v>219</v>
      </c>
      <c r="U434">
        <v>190</v>
      </c>
      <c r="V434">
        <v>142</v>
      </c>
      <c r="W434">
        <v>126</v>
      </c>
      <c r="X434">
        <v>111</v>
      </c>
      <c r="Y434">
        <v>130</v>
      </c>
      <c r="Z434">
        <v>104</v>
      </c>
      <c r="AA434">
        <v>80</v>
      </c>
      <c r="AB434">
        <v>72</v>
      </c>
      <c r="AC434">
        <v>26</v>
      </c>
      <c r="AD434">
        <v>22</v>
      </c>
      <c r="AE434">
        <v>27</v>
      </c>
      <c r="AF434">
        <v>15</v>
      </c>
      <c r="AG434">
        <v>13</v>
      </c>
      <c r="AH434">
        <v>3</v>
      </c>
      <c r="AI434">
        <v>111</v>
      </c>
      <c r="AJ434">
        <v>2788</v>
      </c>
    </row>
    <row r="435" spans="2:36">
      <c r="B435" t="s">
        <v>467</v>
      </c>
      <c r="C435">
        <v>1113420</v>
      </c>
      <c r="D435">
        <v>2452940</v>
      </c>
      <c r="E435">
        <v>2047400</v>
      </c>
      <c r="F435">
        <v>0</v>
      </c>
      <c r="G435">
        <v>0</v>
      </c>
      <c r="H435">
        <v>41</v>
      </c>
      <c r="I435">
        <v>35</v>
      </c>
      <c r="J435">
        <v>66</v>
      </c>
      <c r="K435">
        <v>64</v>
      </c>
      <c r="L435">
        <v>123</v>
      </c>
      <c r="M435">
        <v>95</v>
      </c>
      <c r="N435">
        <v>59</v>
      </c>
      <c r="O435">
        <v>46</v>
      </c>
      <c r="P435">
        <v>38</v>
      </c>
      <c r="Q435">
        <v>26</v>
      </c>
      <c r="R435">
        <v>24</v>
      </c>
      <c r="S435">
        <v>25</v>
      </c>
      <c r="T435">
        <v>46</v>
      </c>
      <c r="U435">
        <v>36</v>
      </c>
      <c r="V435">
        <v>26</v>
      </c>
      <c r="W435">
        <v>25</v>
      </c>
      <c r="X435">
        <v>10</v>
      </c>
      <c r="Y435">
        <v>16</v>
      </c>
      <c r="Z435">
        <v>19</v>
      </c>
      <c r="AA435">
        <v>12</v>
      </c>
      <c r="AB435">
        <v>14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805</v>
      </c>
    </row>
    <row r="436" spans="2:36">
      <c r="B436" t="s">
        <v>468</v>
      </c>
      <c r="C436">
        <v>0</v>
      </c>
      <c r="D436">
        <v>3166980</v>
      </c>
      <c r="E436">
        <v>0</v>
      </c>
      <c r="F436">
        <v>3373890</v>
      </c>
      <c r="G436">
        <v>1514300</v>
      </c>
      <c r="H436">
        <v>80</v>
      </c>
      <c r="I436">
        <v>53</v>
      </c>
      <c r="J436">
        <v>80</v>
      </c>
      <c r="K436">
        <v>127</v>
      </c>
      <c r="L436">
        <v>344</v>
      </c>
      <c r="M436">
        <v>353</v>
      </c>
      <c r="N436">
        <v>450</v>
      </c>
      <c r="O436">
        <v>486</v>
      </c>
      <c r="P436">
        <v>549</v>
      </c>
      <c r="Q436">
        <v>602</v>
      </c>
      <c r="R436">
        <v>629</v>
      </c>
      <c r="S436">
        <v>583</v>
      </c>
      <c r="T436">
        <v>1059</v>
      </c>
      <c r="U436">
        <v>817</v>
      </c>
      <c r="V436">
        <v>513</v>
      </c>
      <c r="W436">
        <v>350</v>
      </c>
      <c r="X436">
        <v>261</v>
      </c>
      <c r="Y436">
        <v>188</v>
      </c>
      <c r="Z436">
        <v>115</v>
      </c>
      <c r="AA436">
        <v>111</v>
      </c>
      <c r="AB436">
        <v>109</v>
      </c>
      <c r="AC436">
        <v>95</v>
      </c>
      <c r="AD436">
        <v>91</v>
      </c>
      <c r="AE436">
        <v>92</v>
      </c>
      <c r="AF436">
        <v>101</v>
      </c>
      <c r="AG436">
        <v>71</v>
      </c>
      <c r="AH436">
        <v>69</v>
      </c>
      <c r="AI436">
        <v>605</v>
      </c>
      <c r="AJ436">
        <v>8903</v>
      </c>
    </row>
    <row r="437" spans="2:36">
      <c r="B437" t="s">
        <v>469</v>
      </c>
      <c r="C437">
        <v>1269910</v>
      </c>
      <c r="D437">
        <v>762850</v>
      </c>
      <c r="E437">
        <v>1095900</v>
      </c>
      <c r="F437">
        <v>1058760</v>
      </c>
      <c r="G437">
        <v>826950</v>
      </c>
      <c r="H437">
        <v>80</v>
      </c>
      <c r="I437">
        <v>4683</v>
      </c>
      <c r="J437">
        <v>3605</v>
      </c>
      <c r="K437">
        <v>2666</v>
      </c>
      <c r="L437">
        <v>3060</v>
      </c>
      <c r="M437">
        <v>1636</v>
      </c>
      <c r="N437">
        <v>896</v>
      </c>
      <c r="O437">
        <v>570</v>
      </c>
      <c r="P437">
        <v>361</v>
      </c>
      <c r="Q437">
        <v>256</v>
      </c>
      <c r="R437">
        <v>131</v>
      </c>
      <c r="S437">
        <v>107</v>
      </c>
      <c r="T437">
        <v>122</v>
      </c>
      <c r="U437">
        <v>54</v>
      </c>
      <c r="V437">
        <v>27</v>
      </c>
      <c r="W437">
        <v>15</v>
      </c>
      <c r="X437">
        <v>8</v>
      </c>
      <c r="Y437">
        <v>12</v>
      </c>
      <c r="Z437">
        <v>3</v>
      </c>
      <c r="AA437">
        <v>1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18213</v>
      </c>
    </row>
    <row r="438" spans="2:36">
      <c r="B438" t="s">
        <v>470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62</v>
      </c>
      <c r="I438">
        <v>191</v>
      </c>
      <c r="J438">
        <v>284</v>
      </c>
      <c r="K438">
        <v>281</v>
      </c>
      <c r="L438">
        <v>545</v>
      </c>
      <c r="M438">
        <v>433</v>
      </c>
      <c r="N438">
        <v>260</v>
      </c>
      <c r="O438">
        <v>160</v>
      </c>
      <c r="P438">
        <v>78</v>
      </c>
      <c r="Q438">
        <v>35</v>
      </c>
      <c r="R438">
        <v>14</v>
      </c>
      <c r="S438">
        <v>8</v>
      </c>
      <c r="T438">
        <v>3</v>
      </c>
      <c r="U438">
        <v>1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2293</v>
      </c>
    </row>
    <row r="439" spans="2:36">
      <c r="B439" t="s">
        <v>471</v>
      </c>
      <c r="C439">
        <v>2898360</v>
      </c>
      <c r="D439">
        <v>2410380</v>
      </c>
      <c r="E439">
        <v>4101700</v>
      </c>
      <c r="F439">
        <v>2157730</v>
      </c>
      <c r="G439">
        <v>3807400</v>
      </c>
      <c r="H439">
        <v>80</v>
      </c>
      <c r="I439">
        <v>78</v>
      </c>
      <c r="J439">
        <v>153</v>
      </c>
      <c r="K439">
        <v>170</v>
      </c>
      <c r="L439">
        <v>525</v>
      </c>
      <c r="M439">
        <v>671</v>
      </c>
      <c r="N439">
        <v>773</v>
      </c>
      <c r="O439">
        <v>867</v>
      </c>
      <c r="P439">
        <v>974</v>
      </c>
      <c r="Q439">
        <v>988</v>
      </c>
      <c r="R439">
        <v>957</v>
      </c>
      <c r="S439">
        <v>922</v>
      </c>
      <c r="T439">
        <v>1470</v>
      </c>
      <c r="U439">
        <v>940</v>
      </c>
      <c r="V439">
        <v>579</v>
      </c>
      <c r="W439">
        <v>338</v>
      </c>
      <c r="X439">
        <v>213</v>
      </c>
      <c r="Y439">
        <v>130</v>
      </c>
      <c r="Z439">
        <v>142</v>
      </c>
      <c r="AA439">
        <v>115</v>
      </c>
      <c r="AB439">
        <v>116</v>
      </c>
      <c r="AC439">
        <v>102</v>
      </c>
      <c r="AD439">
        <v>96</v>
      </c>
      <c r="AE439">
        <v>120</v>
      </c>
      <c r="AF439">
        <v>121</v>
      </c>
      <c r="AG439">
        <v>116</v>
      </c>
      <c r="AH439">
        <v>158</v>
      </c>
      <c r="AI439">
        <v>902</v>
      </c>
      <c r="AJ439">
        <v>12736</v>
      </c>
    </row>
    <row r="440" spans="2:36">
      <c r="B440" t="s">
        <v>472</v>
      </c>
      <c r="C440">
        <v>4801890</v>
      </c>
      <c r="D440">
        <v>4722920</v>
      </c>
      <c r="E440">
        <v>4829450</v>
      </c>
      <c r="F440">
        <v>2137580</v>
      </c>
      <c r="G440">
        <v>4106390</v>
      </c>
      <c r="H440">
        <v>80</v>
      </c>
      <c r="I440">
        <v>74</v>
      </c>
      <c r="J440">
        <v>169</v>
      </c>
      <c r="K440">
        <v>191</v>
      </c>
      <c r="L440">
        <v>536</v>
      </c>
      <c r="M440">
        <v>684</v>
      </c>
      <c r="N440">
        <v>893</v>
      </c>
      <c r="O440">
        <v>932</v>
      </c>
      <c r="P440">
        <v>1008</v>
      </c>
      <c r="Q440">
        <v>1036</v>
      </c>
      <c r="R440">
        <v>958</v>
      </c>
      <c r="S440">
        <v>836</v>
      </c>
      <c r="T440">
        <v>1397</v>
      </c>
      <c r="U440">
        <v>857</v>
      </c>
      <c r="V440">
        <v>512</v>
      </c>
      <c r="W440">
        <v>289</v>
      </c>
      <c r="X440">
        <v>228</v>
      </c>
      <c r="Y440">
        <v>155</v>
      </c>
      <c r="Z440">
        <v>141</v>
      </c>
      <c r="AA440">
        <v>133</v>
      </c>
      <c r="AB440">
        <v>135</v>
      </c>
      <c r="AC440">
        <v>132</v>
      </c>
      <c r="AD440">
        <v>129</v>
      </c>
      <c r="AE440">
        <v>142</v>
      </c>
      <c r="AF440">
        <v>152</v>
      </c>
      <c r="AG440">
        <v>154</v>
      </c>
      <c r="AH440">
        <v>171</v>
      </c>
      <c r="AI440">
        <v>1404</v>
      </c>
      <c r="AJ440">
        <v>13448</v>
      </c>
    </row>
    <row r="441" spans="2:36">
      <c r="B441" t="s">
        <v>473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80</v>
      </c>
      <c r="I441">
        <v>2</v>
      </c>
      <c r="J441">
        <v>15</v>
      </c>
      <c r="K441">
        <v>23</v>
      </c>
      <c r="L441">
        <v>114</v>
      </c>
      <c r="M441">
        <v>199</v>
      </c>
      <c r="N441">
        <v>317</v>
      </c>
      <c r="O441">
        <v>403</v>
      </c>
      <c r="P441">
        <v>440</v>
      </c>
      <c r="Q441">
        <v>456</v>
      </c>
      <c r="R441">
        <v>517</v>
      </c>
      <c r="S441">
        <v>483</v>
      </c>
      <c r="T441">
        <v>902</v>
      </c>
      <c r="U441">
        <v>758</v>
      </c>
      <c r="V441">
        <v>609</v>
      </c>
      <c r="W441">
        <v>486</v>
      </c>
      <c r="X441">
        <v>373</v>
      </c>
      <c r="Y441">
        <v>276</v>
      </c>
      <c r="Z441">
        <v>200</v>
      </c>
      <c r="AA441">
        <v>205</v>
      </c>
      <c r="AB441">
        <v>149</v>
      </c>
      <c r="AC441">
        <v>139</v>
      </c>
      <c r="AD441">
        <v>124</v>
      </c>
      <c r="AE441">
        <v>97</v>
      </c>
      <c r="AF441">
        <v>106</v>
      </c>
      <c r="AG441">
        <v>79</v>
      </c>
      <c r="AH441">
        <v>67</v>
      </c>
      <c r="AI441">
        <v>857</v>
      </c>
      <c r="AJ441">
        <v>8396</v>
      </c>
    </row>
    <row r="442" spans="2:36">
      <c r="B442" t="s">
        <v>474</v>
      </c>
      <c r="C442">
        <v>2919600</v>
      </c>
      <c r="D442">
        <v>0</v>
      </c>
      <c r="E442">
        <v>0</v>
      </c>
      <c r="F442">
        <v>3054860</v>
      </c>
      <c r="G442">
        <v>3149300</v>
      </c>
      <c r="H442">
        <v>80</v>
      </c>
      <c r="I442">
        <v>30</v>
      </c>
      <c r="J442">
        <v>51</v>
      </c>
      <c r="K442">
        <v>60</v>
      </c>
      <c r="L442">
        <v>164</v>
      </c>
      <c r="M442">
        <v>151</v>
      </c>
      <c r="N442">
        <v>158</v>
      </c>
      <c r="O442">
        <v>193</v>
      </c>
      <c r="P442">
        <v>180</v>
      </c>
      <c r="Q442">
        <v>195</v>
      </c>
      <c r="R442">
        <v>167</v>
      </c>
      <c r="S442">
        <v>172</v>
      </c>
      <c r="T442">
        <v>344</v>
      </c>
      <c r="U442">
        <v>252</v>
      </c>
      <c r="V442">
        <v>166</v>
      </c>
      <c r="W442">
        <v>131</v>
      </c>
      <c r="X442">
        <v>97</v>
      </c>
      <c r="Y442">
        <v>117</v>
      </c>
      <c r="Z442">
        <v>95</v>
      </c>
      <c r="AA442">
        <v>100</v>
      </c>
      <c r="AB442">
        <v>98</v>
      </c>
      <c r="AC442">
        <v>108</v>
      </c>
      <c r="AD442">
        <v>76</v>
      </c>
      <c r="AE442">
        <v>74</v>
      </c>
      <c r="AF442">
        <v>50</v>
      </c>
      <c r="AG442">
        <v>67</v>
      </c>
      <c r="AH442">
        <v>47</v>
      </c>
      <c r="AI442">
        <v>282</v>
      </c>
      <c r="AJ442">
        <v>3625</v>
      </c>
    </row>
    <row r="443" spans="2:36">
      <c r="B443" t="s">
        <v>475</v>
      </c>
      <c r="C443">
        <v>901490</v>
      </c>
      <c r="D443">
        <v>740940</v>
      </c>
      <c r="E443">
        <v>0</v>
      </c>
      <c r="F443">
        <v>446080</v>
      </c>
      <c r="G443">
        <v>1008680</v>
      </c>
      <c r="H443">
        <v>41</v>
      </c>
      <c r="I443">
        <v>4</v>
      </c>
      <c r="J443">
        <v>5</v>
      </c>
      <c r="K443">
        <v>8</v>
      </c>
      <c r="L443">
        <v>20</v>
      </c>
      <c r="M443">
        <v>52</v>
      </c>
      <c r="N443">
        <v>71</v>
      </c>
      <c r="O443">
        <v>97</v>
      </c>
      <c r="P443">
        <v>113</v>
      </c>
      <c r="Q443">
        <v>112</v>
      </c>
      <c r="R443">
        <v>100</v>
      </c>
      <c r="S443">
        <v>63</v>
      </c>
      <c r="T443">
        <v>124</v>
      </c>
      <c r="U443">
        <v>58</v>
      </c>
      <c r="V443">
        <v>23</v>
      </c>
      <c r="W443">
        <v>8</v>
      </c>
      <c r="X443">
        <v>8</v>
      </c>
      <c r="Y443">
        <v>2</v>
      </c>
      <c r="Z443">
        <v>2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870</v>
      </c>
    </row>
    <row r="444" spans="2:36">
      <c r="B444" t="s">
        <v>476</v>
      </c>
      <c r="C444">
        <v>1465060</v>
      </c>
      <c r="D444">
        <v>1401550</v>
      </c>
      <c r="E444">
        <v>2648730</v>
      </c>
      <c r="F444">
        <v>1724280</v>
      </c>
      <c r="G444">
        <v>2282870</v>
      </c>
      <c r="H444">
        <v>50</v>
      </c>
      <c r="I444">
        <v>5</v>
      </c>
      <c r="J444">
        <v>23</v>
      </c>
      <c r="K444">
        <v>33</v>
      </c>
      <c r="L444">
        <v>147</v>
      </c>
      <c r="M444">
        <v>295</v>
      </c>
      <c r="N444">
        <v>340</v>
      </c>
      <c r="O444">
        <v>381</v>
      </c>
      <c r="P444">
        <v>396</v>
      </c>
      <c r="Q444">
        <v>357</v>
      </c>
      <c r="R444">
        <v>320</v>
      </c>
      <c r="S444">
        <v>274</v>
      </c>
      <c r="T444">
        <v>370</v>
      </c>
      <c r="U444">
        <v>226</v>
      </c>
      <c r="V444">
        <v>140</v>
      </c>
      <c r="W444">
        <v>107</v>
      </c>
      <c r="X444">
        <v>83</v>
      </c>
      <c r="Y444">
        <v>59</v>
      </c>
      <c r="Z444">
        <v>57</v>
      </c>
      <c r="AA444">
        <v>29</v>
      </c>
      <c r="AB444">
        <v>35</v>
      </c>
      <c r="AC444">
        <v>23</v>
      </c>
      <c r="AD444">
        <v>17</v>
      </c>
      <c r="AE444">
        <v>17</v>
      </c>
      <c r="AF444">
        <v>15</v>
      </c>
      <c r="AG444">
        <v>7</v>
      </c>
      <c r="AH444">
        <v>5</v>
      </c>
      <c r="AI444">
        <v>15</v>
      </c>
      <c r="AJ444">
        <v>3776</v>
      </c>
    </row>
    <row r="445" spans="2:36">
      <c r="B445" t="s">
        <v>477</v>
      </c>
      <c r="C445">
        <v>634670</v>
      </c>
      <c r="D445">
        <v>0</v>
      </c>
      <c r="E445">
        <v>0</v>
      </c>
      <c r="F445">
        <v>0</v>
      </c>
      <c r="G445">
        <v>0</v>
      </c>
      <c r="H445">
        <v>80</v>
      </c>
      <c r="I445">
        <v>113</v>
      </c>
      <c r="J445">
        <v>224</v>
      </c>
      <c r="K445">
        <v>313</v>
      </c>
      <c r="L445">
        <v>740</v>
      </c>
      <c r="M445">
        <v>789</v>
      </c>
      <c r="N445">
        <v>711</v>
      </c>
      <c r="O445">
        <v>501</v>
      </c>
      <c r="P445">
        <v>452</v>
      </c>
      <c r="Q445">
        <v>338</v>
      </c>
      <c r="R445">
        <v>238</v>
      </c>
      <c r="S445">
        <v>153</v>
      </c>
      <c r="T445">
        <v>232</v>
      </c>
      <c r="U445">
        <v>109</v>
      </c>
      <c r="V445">
        <v>54</v>
      </c>
      <c r="W445">
        <v>30</v>
      </c>
      <c r="X445">
        <v>10</v>
      </c>
      <c r="Y445">
        <v>11</v>
      </c>
      <c r="Z445">
        <v>3</v>
      </c>
      <c r="AA445">
        <v>5</v>
      </c>
      <c r="AB445">
        <v>2</v>
      </c>
      <c r="AC445">
        <v>2</v>
      </c>
      <c r="AD445">
        <v>1</v>
      </c>
      <c r="AE445">
        <v>1</v>
      </c>
      <c r="AF445">
        <v>1</v>
      </c>
      <c r="AG445">
        <v>1</v>
      </c>
      <c r="AH445">
        <v>1</v>
      </c>
      <c r="AI445">
        <v>1</v>
      </c>
      <c r="AJ445">
        <v>5036</v>
      </c>
    </row>
    <row r="446" spans="2:36">
      <c r="B446" t="s">
        <v>478</v>
      </c>
      <c r="C446">
        <v>5023540</v>
      </c>
      <c r="D446">
        <v>4028780</v>
      </c>
      <c r="E446">
        <v>4293210</v>
      </c>
      <c r="F446">
        <v>1158150</v>
      </c>
      <c r="G446">
        <v>6167730</v>
      </c>
      <c r="H446">
        <v>80</v>
      </c>
      <c r="I446">
        <v>31</v>
      </c>
      <c r="J446">
        <v>35</v>
      </c>
      <c r="K446">
        <v>45</v>
      </c>
      <c r="L446">
        <v>150</v>
      </c>
      <c r="M446">
        <v>242</v>
      </c>
      <c r="N446">
        <v>372</v>
      </c>
      <c r="O446">
        <v>487</v>
      </c>
      <c r="P446">
        <v>583</v>
      </c>
      <c r="Q446">
        <v>623</v>
      </c>
      <c r="R446">
        <v>655</v>
      </c>
      <c r="S446">
        <v>702</v>
      </c>
      <c r="T446">
        <v>1326</v>
      </c>
      <c r="U446">
        <v>1031</v>
      </c>
      <c r="V446">
        <v>739</v>
      </c>
      <c r="W446">
        <v>442</v>
      </c>
      <c r="X446">
        <v>262</v>
      </c>
      <c r="Y446">
        <v>150</v>
      </c>
      <c r="Z446">
        <v>80</v>
      </c>
      <c r="AA446">
        <v>72</v>
      </c>
      <c r="AB446">
        <v>42</v>
      </c>
      <c r="AC446">
        <v>38</v>
      </c>
      <c r="AD446">
        <v>30</v>
      </c>
      <c r="AE446">
        <v>18</v>
      </c>
      <c r="AF446">
        <v>19</v>
      </c>
      <c r="AG446">
        <v>14</v>
      </c>
      <c r="AH446">
        <v>9</v>
      </c>
      <c r="AI446">
        <v>75</v>
      </c>
      <c r="AJ446">
        <v>8272</v>
      </c>
    </row>
    <row r="447" spans="2:36">
      <c r="B447" t="s">
        <v>479</v>
      </c>
      <c r="C447">
        <v>2104610</v>
      </c>
      <c r="D447">
        <v>2548260</v>
      </c>
      <c r="E447">
        <v>2708260</v>
      </c>
      <c r="F447">
        <v>1501510</v>
      </c>
      <c r="G447">
        <v>2547980</v>
      </c>
      <c r="H447">
        <v>80</v>
      </c>
      <c r="I447">
        <v>167</v>
      </c>
      <c r="J447">
        <v>344</v>
      </c>
      <c r="K447">
        <v>447</v>
      </c>
      <c r="L447">
        <v>1052</v>
      </c>
      <c r="M447">
        <v>1014</v>
      </c>
      <c r="N447">
        <v>903</v>
      </c>
      <c r="O447">
        <v>861</v>
      </c>
      <c r="P447">
        <v>792</v>
      </c>
      <c r="Q447">
        <v>762</v>
      </c>
      <c r="R447">
        <v>715</v>
      </c>
      <c r="S447">
        <v>650</v>
      </c>
      <c r="T447">
        <v>1185</v>
      </c>
      <c r="U447">
        <v>1023</v>
      </c>
      <c r="V447">
        <v>934</v>
      </c>
      <c r="W447">
        <v>748</v>
      </c>
      <c r="X447">
        <v>688</v>
      </c>
      <c r="Y447">
        <v>599</v>
      </c>
      <c r="Z447">
        <v>522</v>
      </c>
      <c r="AA447">
        <v>483</v>
      </c>
      <c r="AB447">
        <v>374</v>
      </c>
      <c r="AC447">
        <v>348</v>
      </c>
      <c r="AD447">
        <v>263</v>
      </c>
      <c r="AE447">
        <v>217</v>
      </c>
      <c r="AF447">
        <v>172</v>
      </c>
      <c r="AG447">
        <v>126</v>
      </c>
      <c r="AH447">
        <v>87</v>
      </c>
      <c r="AI447">
        <v>215</v>
      </c>
      <c r="AJ447">
        <v>15691</v>
      </c>
    </row>
    <row r="448" spans="2:36">
      <c r="B448" t="s">
        <v>480</v>
      </c>
      <c r="C448">
        <v>1719120</v>
      </c>
      <c r="D448">
        <v>1051700</v>
      </c>
      <c r="E448">
        <v>1248320</v>
      </c>
      <c r="F448">
        <v>1076600</v>
      </c>
      <c r="G448">
        <v>1071010</v>
      </c>
      <c r="H448">
        <v>80</v>
      </c>
      <c r="I448">
        <v>603</v>
      </c>
      <c r="J448">
        <v>1169</v>
      </c>
      <c r="K448">
        <v>1827</v>
      </c>
      <c r="L448">
        <v>4354</v>
      </c>
      <c r="M448">
        <v>4320</v>
      </c>
      <c r="N448">
        <v>3525</v>
      </c>
      <c r="O448">
        <v>2566</v>
      </c>
      <c r="P448">
        <v>1618</v>
      </c>
      <c r="Q448">
        <v>1065</v>
      </c>
      <c r="R448">
        <v>593</v>
      </c>
      <c r="S448">
        <v>333</v>
      </c>
      <c r="T448">
        <v>426</v>
      </c>
      <c r="U448">
        <v>254</v>
      </c>
      <c r="V448">
        <v>187</v>
      </c>
      <c r="W448">
        <v>180</v>
      </c>
      <c r="X448">
        <v>97</v>
      </c>
      <c r="Y448">
        <v>85</v>
      </c>
      <c r="Z448">
        <v>51</v>
      </c>
      <c r="AA448">
        <v>24</v>
      </c>
      <c r="AB448">
        <v>20</v>
      </c>
      <c r="AC448">
        <v>14</v>
      </c>
      <c r="AD448">
        <v>9</v>
      </c>
      <c r="AE448">
        <v>5</v>
      </c>
      <c r="AF448">
        <v>1</v>
      </c>
      <c r="AG448">
        <v>1</v>
      </c>
      <c r="AH448">
        <v>0</v>
      </c>
      <c r="AI448">
        <v>0</v>
      </c>
      <c r="AJ448">
        <v>23327</v>
      </c>
    </row>
    <row r="449" spans="2:36">
      <c r="B449" t="s">
        <v>481</v>
      </c>
      <c r="C449">
        <v>623530</v>
      </c>
      <c r="D449">
        <v>1573310</v>
      </c>
      <c r="E449">
        <v>1725380</v>
      </c>
      <c r="F449">
        <v>1676880</v>
      </c>
      <c r="G449">
        <v>2189660</v>
      </c>
      <c r="H449">
        <v>11</v>
      </c>
      <c r="I449">
        <v>113</v>
      </c>
      <c r="J449">
        <v>203</v>
      </c>
      <c r="K449">
        <v>381</v>
      </c>
      <c r="L449">
        <v>1157</v>
      </c>
      <c r="M449">
        <v>1433</v>
      </c>
      <c r="N449">
        <v>1450</v>
      </c>
      <c r="O449">
        <v>1363</v>
      </c>
      <c r="P449">
        <v>1160</v>
      </c>
      <c r="Q449">
        <v>937</v>
      </c>
      <c r="R449">
        <v>636</v>
      </c>
      <c r="S449">
        <v>450</v>
      </c>
      <c r="T449">
        <v>571</v>
      </c>
      <c r="U449">
        <v>283</v>
      </c>
      <c r="V449">
        <v>155</v>
      </c>
      <c r="W449">
        <v>66</v>
      </c>
      <c r="X449">
        <v>57</v>
      </c>
      <c r="Y449">
        <v>31</v>
      </c>
      <c r="Z449">
        <v>24</v>
      </c>
      <c r="AA449">
        <v>16</v>
      </c>
      <c r="AB449">
        <v>16</v>
      </c>
      <c r="AC449">
        <v>5</v>
      </c>
      <c r="AD449">
        <v>8</v>
      </c>
      <c r="AE449">
        <v>3</v>
      </c>
      <c r="AF449">
        <v>3</v>
      </c>
      <c r="AG449">
        <v>3</v>
      </c>
      <c r="AH449">
        <v>0</v>
      </c>
      <c r="AI449">
        <v>7</v>
      </c>
      <c r="AJ449">
        <v>10531</v>
      </c>
    </row>
    <row r="450" spans="2:36">
      <c r="B450" t="s">
        <v>482</v>
      </c>
      <c r="C450">
        <v>3737760</v>
      </c>
      <c r="D450">
        <v>2920340</v>
      </c>
      <c r="E450">
        <v>3622850</v>
      </c>
      <c r="F450">
        <v>3330230</v>
      </c>
      <c r="G450">
        <v>3419160</v>
      </c>
      <c r="H450">
        <v>80</v>
      </c>
      <c r="I450">
        <v>306</v>
      </c>
      <c r="J450">
        <v>365</v>
      </c>
      <c r="K450">
        <v>469</v>
      </c>
      <c r="L450">
        <v>993</v>
      </c>
      <c r="M450">
        <v>1114</v>
      </c>
      <c r="N450">
        <v>1105</v>
      </c>
      <c r="O450">
        <v>1100</v>
      </c>
      <c r="P450">
        <v>934</v>
      </c>
      <c r="Q450">
        <v>818</v>
      </c>
      <c r="R450">
        <v>638</v>
      </c>
      <c r="S450">
        <v>561</v>
      </c>
      <c r="T450">
        <v>829</v>
      </c>
      <c r="U450">
        <v>686</v>
      </c>
      <c r="V450">
        <v>503</v>
      </c>
      <c r="W450">
        <v>399</v>
      </c>
      <c r="X450">
        <v>307</v>
      </c>
      <c r="Y450">
        <v>281</v>
      </c>
      <c r="Z450">
        <v>195</v>
      </c>
      <c r="AA450">
        <v>169</v>
      </c>
      <c r="AB450">
        <v>130</v>
      </c>
      <c r="AC450">
        <v>139</v>
      </c>
      <c r="AD450">
        <v>114</v>
      </c>
      <c r="AE450">
        <v>107</v>
      </c>
      <c r="AF450">
        <v>86</v>
      </c>
      <c r="AG450">
        <v>53</v>
      </c>
      <c r="AH450">
        <v>57</v>
      </c>
      <c r="AI450">
        <v>235</v>
      </c>
      <c r="AJ450">
        <v>12693</v>
      </c>
    </row>
    <row r="451" spans="2:36">
      <c r="B451" t="s">
        <v>483</v>
      </c>
      <c r="C451">
        <v>2091530</v>
      </c>
      <c r="D451">
        <v>1862390</v>
      </c>
      <c r="E451">
        <v>2515140</v>
      </c>
      <c r="F451">
        <v>1735800</v>
      </c>
      <c r="G451">
        <v>2207700</v>
      </c>
      <c r="H451">
        <v>80</v>
      </c>
      <c r="I451">
        <v>566</v>
      </c>
      <c r="J451">
        <v>945</v>
      </c>
      <c r="K451">
        <v>1100</v>
      </c>
      <c r="L451">
        <v>2301</v>
      </c>
      <c r="M451">
        <v>1935</v>
      </c>
      <c r="N451">
        <v>1784</v>
      </c>
      <c r="O451">
        <v>1439</v>
      </c>
      <c r="P451">
        <v>1116</v>
      </c>
      <c r="Q451">
        <v>941</v>
      </c>
      <c r="R451">
        <v>796</v>
      </c>
      <c r="S451">
        <v>643</v>
      </c>
      <c r="T451">
        <v>878</v>
      </c>
      <c r="U451">
        <v>524</v>
      </c>
      <c r="V451">
        <v>322</v>
      </c>
      <c r="W451">
        <v>215</v>
      </c>
      <c r="X451">
        <v>207</v>
      </c>
      <c r="Y451">
        <v>149</v>
      </c>
      <c r="Z451">
        <v>121</v>
      </c>
      <c r="AA451">
        <v>108</v>
      </c>
      <c r="AB451">
        <v>98</v>
      </c>
      <c r="AC451">
        <v>60</v>
      </c>
      <c r="AD451">
        <v>61</v>
      </c>
      <c r="AE451">
        <v>38</v>
      </c>
      <c r="AF451">
        <v>35</v>
      </c>
      <c r="AG451">
        <v>29</v>
      </c>
      <c r="AH451">
        <v>15</v>
      </c>
      <c r="AI451">
        <v>37</v>
      </c>
      <c r="AJ451">
        <v>16463</v>
      </c>
    </row>
    <row r="452" spans="2:36">
      <c r="B452" t="s">
        <v>484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80</v>
      </c>
      <c r="I452">
        <v>53</v>
      </c>
      <c r="J452">
        <v>78</v>
      </c>
      <c r="K452">
        <v>113</v>
      </c>
      <c r="L452">
        <v>295</v>
      </c>
      <c r="M452">
        <v>353</v>
      </c>
      <c r="N452">
        <v>396</v>
      </c>
      <c r="O452">
        <v>502</v>
      </c>
      <c r="P452">
        <v>587</v>
      </c>
      <c r="Q452">
        <v>580</v>
      </c>
      <c r="R452">
        <v>522</v>
      </c>
      <c r="S452">
        <v>433</v>
      </c>
      <c r="T452">
        <v>662</v>
      </c>
      <c r="U452">
        <v>321</v>
      </c>
      <c r="V452">
        <v>171</v>
      </c>
      <c r="W452">
        <v>103</v>
      </c>
      <c r="X452">
        <v>75</v>
      </c>
      <c r="Y452">
        <v>61</v>
      </c>
      <c r="Z452">
        <v>53</v>
      </c>
      <c r="AA452">
        <v>51</v>
      </c>
      <c r="AB452">
        <v>59</v>
      </c>
      <c r="AC452">
        <v>72</v>
      </c>
      <c r="AD452">
        <v>62</v>
      </c>
      <c r="AE452">
        <v>88</v>
      </c>
      <c r="AF452">
        <v>59</v>
      </c>
      <c r="AG452">
        <v>77</v>
      </c>
      <c r="AH452">
        <v>70</v>
      </c>
      <c r="AI452">
        <v>401</v>
      </c>
      <c r="AJ452">
        <v>6297</v>
      </c>
    </row>
    <row r="453" spans="2:36">
      <c r="B453" t="s">
        <v>485</v>
      </c>
      <c r="C453">
        <v>1087330</v>
      </c>
      <c r="D453">
        <v>3358750</v>
      </c>
      <c r="E453">
        <v>1409360</v>
      </c>
      <c r="F453">
        <v>1178220</v>
      </c>
      <c r="G453">
        <v>4097930</v>
      </c>
      <c r="H453">
        <v>80</v>
      </c>
      <c r="I453">
        <v>64</v>
      </c>
      <c r="J453">
        <v>126</v>
      </c>
      <c r="K453">
        <v>177</v>
      </c>
      <c r="L453">
        <v>427</v>
      </c>
      <c r="M453">
        <v>587</v>
      </c>
      <c r="N453">
        <v>744</v>
      </c>
      <c r="O453">
        <v>797</v>
      </c>
      <c r="P453">
        <v>830</v>
      </c>
      <c r="Q453">
        <v>782</v>
      </c>
      <c r="R453">
        <v>765</v>
      </c>
      <c r="S453">
        <v>625</v>
      </c>
      <c r="T453">
        <v>1088</v>
      </c>
      <c r="U453">
        <v>749</v>
      </c>
      <c r="V453">
        <v>547</v>
      </c>
      <c r="W453">
        <v>270</v>
      </c>
      <c r="X453">
        <v>187</v>
      </c>
      <c r="Y453">
        <v>100</v>
      </c>
      <c r="Z453">
        <v>83</v>
      </c>
      <c r="AA453">
        <v>50</v>
      </c>
      <c r="AB453">
        <v>61</v>
      </c>
      <c r="AC453">
        <v>47</v>
      </c>
      <c r="AD453">
        <v>33</v>
      </c>
      <c r="AE453">
        <v>33</v>
      </c>
      <c r="AF453">
        <v>36</v>
      </c>
      <c r="AG453">
        <v>14</v>
      </c>
      <c r="AH453">
        <v>21</v>
      </c>
      <c r="AI453">
        <v>109</v>
      </c>
      <c r="AJ453">
        <v>9352</v>
      </c>
    </row>
    <row r="454" spans="2:36">
      <c r="B454" t="s">
        <v>486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80</v>
      </c>
      <c r="I454">
        <v>406</v>
      </c>
      <c r="J454">
        <v>441</v>
      </c>
      <c r="K454">
        <v>413</v>
      </c>
      <c r="L454">
        <v>836</v>
      </c>
      <c r="M454">
        <v>734</v>
      </c>
      <c r="N454">
        <v>690</v>
      </c>
      <c r="O454">
        <v>630</v>
      </c>
      <c r="P454">
        <v>585</v>
      </c>
      <c r="Q454">
        <v>457</v>
      </c>
      <c r="R454">
        <v>385</v>
      </c>
      <c r="S454">
        <v>379</v>
      </c>
      <c r="T454">
        <v>716</v>
      </c>
      <c r="U454">
        <v>550</v>
      </c>
      <c r="V454">
        <v>552</v>
      </c>
      <c r="W454">
        <v>453</v>
      </c>
      <c r="X454">
        <v>362</v>
      </c>
      <c r="Y454">
        <v>345</v>
      </c>
      <c r="Z454">
        <v>300</v>
      </c>
      <c r="AA454">
        <v>237</v>
      </c>
      <c r="AB454">
        <v>222</v>
      </c>
      <c r="AC454">
        <v>187</v>
      </c>
      <c r="AD454">
        <v>177</v>
      </c>
      <c r="AE454">
        <v>138</v>
      </c>
      <c r="AF454">
        <v>125</v>
      </c>
      <c r="AG454">
        <v>132</v>
      </c>
      <c r="AH454">
        <v>70</v>
      </c>
      <c r="AI454">
        <v>361</v>
      </c>
      <c r="AJ454">
        <v>10883</v>
      </c>
    </row>
    <row r="455" spans="2:36">
      <c r="B455" t="s">
        <v>487</v>
      </c>
      <c r="C455">
        <v>4089620</v>
      </c>
      <c r="D455">
        <v>4189170</v>
      </c>
      <c r="E455">
        <v>535500</v>
      </c>
      <c r="F455">
        <v>1216990</v>
      </c>
      <c r="G455">
        <v>4267960</v>
      </c>
      <c r="H455">
        <v>80</v>
      </c>
      <c r="I455">
        <v>71</v>
      </c>
      <c r="J455">
        <v>103</v>
      </c>
      <c r="K455">
        <v>128</v>
      </c>
      <c r="L455">
        <v>345</v>
      </c>
      <c r="M455">
        <v>386</v>
      </c>
      <c r="N455">
        <v>425</v>
      </c>
      <c r="O455">
        <v>397</v>
      </c>
      <c r="P455">
        <v>357</v>
      </c>
      <c r="Q455">
        <v>294</v>
      </c>
      <c r="R455">
        <v>282</v>
      </c>
      <c r="S455">
        <v>208</v>
      </c>
      <c r="T455">
        <v>247</v>
      </c>
      <c r="U455">
        <v>117</v>
      </c>
      <c r="V455">
        <v>55</v>
      </c>
      <c r="W455">
        <v>24</v>
      </c>
      <c r="X455">
        <v>17</v>
      </c>
      <c r="Y455">
        <v>10</v>
      </c>
      <c r="Z455">
        <v>6</v>
      </c>
      <c r="AA455">
        <v>3</v>
      </c>
      <c r="AB455">
        <v>3</v>
      </c>
      <c r="AC455">
        <v>4</v>
      </c>
      <c r="AD455">
        <v>3</v>
      </c>
      <c r="AE455">
        <v>1</v>
      </c>
      <c r="AF455">
        <v>0</v>
      </c>
      <c r="AG455">
        <v>0</v>
      </c>
      <c r="AH455">
        <v>0</v>
      </c>
      <c r="AI455">
        <v>6</v>
      </c>
      <c r="AJ455">
        <v>3492</v>
      </c>
    </row>
    <row r="456" spans="2:36">
      <c r="B456" t="s">
        <v>488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9</v>
      </c>
      <c r="I456">
        <v>111</v>
      </c>
      <c r="J456">
        <v>250</v>
      </c>
      <c r="K456">
        <v>404</v>
      </c>
      <c r="L456">
        <v>976</v>
      </c>
      <c r="M456">
        <v>967</v>
      </c>
      <c r="N456">
        <v>758</v>
      </c>
      <c r="O456">
        <v>530</v>
      </c>
      <c r="P456">
        <v>316</v>
      </c>
      <c r="Q456">
        <v>222</v>
      </c>
      <c r="R456">
        <v>138</v>
      </c>
      <c r="S456">
        <v>110</v>
      </c>
      <c r="T456">
        <v>115</v>
      </c>
      <c r="U456">
        <v>63</v>
      </c>
      <c r="V456">
        <v>41</v>
      </c>
      <c r="W456">
        <v>22</v>
      </c>
      <c r="X456">
        <v>7</v>
      </c>
      <c r="Y456">
        <v>10</v>
      </c>
      <c r="Z456">
        <v>6</v>
      </c>
      <c r="AA456">
        <v>1</v>
      </c>
      <c r="AB456">
        <v>3</v>
      </c>
      <c r="AC456">
        <v>3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5053</v>
      </c>
    </row>
    <row r="457" spans="2:36">
      <c r="B457" t="s">
        <v>489</v>
      </c>
      <c r="C457">
        <v>0</v>
      </c>
      <c r="D457">
        <v>578630</v>
      </c>
      <c r="E457">
        <v>0</v>
      </c>
      <c r="F457">
        <v>388140</v>
      </c>
      <c r="G457">
        <v>0</v>
      </c>
      <c r="H457">
        <v>43</v>
      </c>
      <c r="I457">
        <v>21</v>
      </c>
      <c r="J457">
        <v>43</v>
      </c>
      <c r="K457">
        <v>64</v>
      </c>
      <c r="L457">
        <v>133</v>
      </c>
      <c r="M457">
        <v>150</v>
      </c>
      <c r="N457">
        <v>143</v>
      </c>
      <c r="O457">
        <v>112</v>
      </c>
      <c r="P457">
        <v>104</v>
      </c>
      <c r="Q457">
        <v>64</v>
      </c>
      <c r="R457">
        <v>48</v>
      </c>
      <c r="S457">
        <v>28</v>
      </c>
      <c r="T457">
        <v>37</v>
      </c>
      <c r="U457">
        <v>22</v>
      </c>
      <c r="V457">
        <v>6</v>
      </c>
      <c r="W457">
        <v>2</v>
      </c>
      <c r="X457">
        <v>2</v>
      </c>
      <c r="Y457">
        <v>1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980</v>
      </c>
    </row>
    <row r="458" spans="2:36">
      <c r="B458" t="s">
        <v>490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30</v>
      </c>
      <c r="I458">
        <v>7</v>
      </c>
      <c r="J458">
        <v>18</v>
      </c>
      <c r="K458">
        <v>27</v>
      </c>
      <c r="L458">
        <v>95</v>
      </c>
      <c r="M458">
        <v>89</v>
      </c>
      <c r="N458">
        <v>60</v>
      </c>
      <c r="O458">
        <v>64</v>
      </c>
      <c r="P458">
        <v>35</v>
      </c>
      <c r="Q458">
        <v>24</v>
      </c>
      <c r="R458">
        <v>18</v>
      </c>
      <c r="S458">
        <v>12</v>
      </c>
      <c r="T458">
        <v>11</v>
      </c>
      <c r="U458">
        <v>3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463</v>
      </c>
    </row>
    <row r="459" spans="2:36">
      <c r="B459" t="s">
        <v>491</v>
      </c>
      <c r="C459">
        <v>5692270</v>
      </c>
      <c r="D459">
        <v>4467960</v>
      </c>
      <c r="E459">
        <v>4836050</v>
      </c>
      <c r="F459">
        <v>5316960</v>
      </c>
      <c r="G459">
        <v>6082620</v>
      </c>
      <c r="H459">
        <v>80</v>
      </c>
      <c r="I459">
        <v>1</v>
      </c>
      <c r="J459">
        <v>2</v>
      </c>
      <c r="K459">
        <v>0</v>
      </c>
      <c r="L459">
        <v>0</v>
      </c>
      <c r="M459">
        <v>0</v>
      </c>
      <c r="N459">
        <v>1</v>
      </c>
      <c r="O459">
        <v>1</v>
      </c>
      <c r="P459">
        <v>2</v>
      </c>
      <c r="Q459">
        <v>3</v>
      </c>
      <c r="R459">
        <v>0</v>
      </c>
      <c r="S459">
        <v>2</v>
      </c>
      <c r="T459">
        <v>2</v>
      </c>
      <c r="U459">
        <v>4</v>
      </c>
      <c r="V459">
        <v>4</v>
      </c>
      <c r="W459">
        <v>9</v>
      </c>
      <c r="X459">
        <v>9</v>
      </c>
      <c r="Y459">
        <v>10</v>
      </c>
      <c r="Z459">
        <v>19</v>
      </c>
      <c r="AA459">
        <v>11</v>
      </c>
      <c r="AB459">
        <v>17</v>
      </c>
      <c r="AC459">
        <v>18</v>
      </c>
      <c r="AD459">
        <v>26</v>
      </c>
      <c r="AE459">
        <v>23</v>
      </c>
      <c r="AF459">
        <v>17</v>
      </c>
      <c r="AG459">
        <v>23</v>
      </c>
      <c r="AH459">
        <v>31</v>
      </c>
      <c r="AI459">
        <v>668</v>
      </c>
      <c r="AJ459">
        <v>903</v>
      </c>
    </row>
    <row r="460" spans="2:36">
      <c r="B460" t="s">
        <v>492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24</v>
      </c>
      <c r="I460">
        <v>15</v>
      </c>
      <c r="J460">
        <v>15</v>
      </c>
      <c r="K460">
        <v>20</v>
      </c>
      <c r="L460">
        <v>51</v>
      </c>
      <c r="M460">
        <v>53</v>
      </c>
      <c r="N460">
        <v>37</v>
      </c>
      <c r="O460">
        <v>25</v>
      </c>
      <c r="P460">
        <v>9</v>
      </c>
      <c r="Q460">
        <v>9</v>
      </c>
      <c r="R460">
        <v>3</v>
      </c>
      <c r="S460">
        <v>1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238</v>
      </c>
    </row>
    <row r="461" spans="2:36">
      <c r="B461" t="s">
        <v>493</v>
      </c>
      <c r="C461">
        <v>0</v>
      </c>
      <c r="D461">
        <v>0</v>
      </c>
      <c r="E461">
        <v>572100</v>
      </c>
      <c r="F461">
        <v>728790</v>
      </c>
      <c r="G461">
        <v>573190</v>
      </c>
      <c r="H461">
        <v>30</v>
      </c>
      <c r="I461">
        <v>691</v>
      </c>
      <c r="J461">
        <v>1064</v>
      </c>
      <c r="K461">
        <v>1173</v>
      </c>
      <c r="L461">
        <v>2311</v>
      </c>
      <c r="M461">
        <v>1973</v>
      </c>
      <c r="N461">
        <v>1527</v>
      </c>
      <c r="O461">
        <v>1219</v>
      </c>
      <c r="P461">
        <v>900</v>
      </c>
      <c r="Q461">
        <v>729</v>
      </c>
      <c r="R461">
        <v>552</v>
      </c>
      <c r="S461">
        <v>443</v>
      </c>
      <c r="T461">
        <v>583</v>
      </c>
      <c r="U461">
        <v>293</v>
      </c>
      <c r="V461">
        <v>130</v>
      </c>
      <c r="W461">
        <v>60</v>
      </c>
      <c r="X461">
        <v>29</v>
      </c>
      <c r="Y461">
        <v>13</v>
      </c>
      <c r="Z461">
        <v>2</v>
      </c>
      <c r="AA461">
        <v>1</v>
      </c>
      <c r="AB461">
        <v>2</v>
      </c>
      <c r="AC461">
        <v>2</v>
      </c>
      <c r="AD461">
        <v>2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13699</v>
      </c>
    </row>
    <row r="462" spans="2:36">
      <c r="B462" t="s">
        <v>494</v>
      </c>
      <c r="C462">
        <v>681080</v>
      </c>
      <c r="D462">
        <v>720440</v>
      </c>
      <c r="E462">
        <v>884830</v>
      </c>
      <c r="F462">
        <v>562730</v>
      </c>
      <c r="G462">
        <v>522760</v>
      </c>
      <c r="H462">
        <v>39</v>
      </c>
      <c r="I462">
        <v>150</v>
      </c>
      <c r="J462">
        <v>272</v>
      </c>
      <c r="K462">
        <v>362</v>
      </c>
      <c r="L462">
        <v>750</v>
      </c>
      <c r="M462">
        <v>878</v>
      </c>
      <c r="N462">
        <v>809</v>
      </c>
      <c r="O462">
        <v>807</v>
      </c>
      <c r="P462">
        <v>619</v>
      </c>
      <c r="Q462">
        <v>500</v>
      </c>
      <c r="R462">
        <v>415</v>
      </c>
      <c r="S462">
        <v>292</v>
      </c>
      <c r="T462">
        <v>361</v>
      </c>
      <c r="U462">
        <v>214</v>
      </c>
      <c r="V462">
        <v>98</v>
      </c>
      <c r="W462">
        <v>59</v>
      </c>
      <c r="X462">
        <v>39</v>
      </c>
      <c r="Y462">
        <v>31</v>
      </c>
      <c r="Z462">
        <v>33</v>
      </c>
      <c r="AA462">
        <v>27</v>
      </c>
      <c r="AB462">
        <v>18</v>
      </c>
      <c r="AC462">
        <v>14</v>
      </c>
      <c r="AD462">
        <v>5</v>
      </c>
      <c r="AE462">
        <v>6</v>
      </c>
      <c r="AF462">
        <v>2</v>
      </c>
      <c r="AG462">
        <v>7</v>
      </c>
      <c r="AH462">
        <v>6</v>
      </c>
      <c r="AI462">
        <v>5</v>
      </c>
      <c r="AJ462">
        <v>6779</v>
      </c>
    </row>
    <row r="463" spans="2:36">
      <c r="B463" t="s">
        <v>495</v>
      </c>
      <c r="C463">
        <v>553400</v>
      </c>
      <c r="D463">
        <v>0</v>
      </c>
      <c r="E463">
        <v>0</v>
      </c>
      <c r="F463">
        <v>156140</v>
      </c>
      <c r="G463">
        <v>1079630</v>
      </c>
      <c r="H463">
        <v>39</v>
      </c>
      <c r="I463">
        <v>9</v>
      </c>
      <c r="J463">
        <v>13</v>
      </c>
      <c r="K463">
        <v>22</v>
      </c>
      <c r="L463">
        <v>128</v>
      </c>
      <c r="M463">
        <v>241</v>
      </c>
      <c r="N463">
        <v>311</v>
      </c>
      <c r="O463">
        <v>377</v>
      </c>
      <c r="P463">
        <v>426</v>
      </c>
      <c r="Q463">
        <v>441</v>
      </c>
      <c r="R463">
        <v>432</v>
      </c>
      <c r="S463">
        <v>320</v>
      </c>
      <c r="T463">
        <v>471</v>
      </c>
      <c r="U463">
        <v>260</v>
      </c>
      <c r="V463">
        <v>155</v>
      </c>
      <c r="W463">
        <v>122</v>
      </c>
      <c r="X463">
        <v>83</v>
      </c>
      <c r="Y463">
        <v>61</v>
      </c>
      <c r="Z463">
        <v>46</v>
      </c>
      <c r="AA463">
        <v>29</v>
      </c>
      <c r="AB463">
        <v>21</v>
      </c>
      <c r="AC463">
        <v>13</v>
      </c>
      <c r="AD463">
        <v>6</v>
      </c>
      <c r="AE463">
        <v>2</v>
      </c>
      <c r="AF463">
        <v>4</v>
      </c>
      <c r="AG463">
        <v>2</v>
      </c>
      <c r="AH463">
        <v>0</v>
      </c>
      <c r="AI463">
        <v>1</v>
      </c>
      <c r="AJ463">
        <v>3996</v>
      </c>
    </row>
    <row r="464" spans="2:36">
      <c r="B464" t="s">
        <v>496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3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</row>
    <row r="465" spans="2:36">
      <c r="B465" t="s">
        <v>497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13</v>
      </c>
      <c r="I465">
        <v>3</v>
      </c>
      <c r="J465">
        <v>21</v>
      </c>
      <c r="K465">
        <v>18</v>
      </c>
      <c r="L465">
        <v>18</v>
      </c>
      <c r="M465">
        <v>10</v>
      </c>
      <c r="N465">
        <v>11</v>
      </c>
      <c r="O465">
        <v>5</v>
      </c>
      <c r="P465">
        <v>5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91</v>
      </c>
    </row>
    <row r="466" spans="2:36">
      <c r="B466" t="s">
        <v>498</v>
      </c>
      <c r="C466">
        <v>4019200</v>
      </c>
      <c r="D466">
        <v>3015760</v>
      </c>
      <c r="E466">
        <v>2836190</v>
      </c>
      <c r="F466">
        <v>4559120</v>
      </c>
      <c r="G466">
        <v>4570860</v>
      </c>
      <c r="H466">
        <v>80</v>
      </c>
      <c r="I466">
        <v>2170</v>
      </c>
      <c r="J466">
        <v>1022</v>
      </c>
      <c r="K466">
        <v>610</v>
      </c>
      <c r="L466">
        <v>1026</v>
      </c>
      <c r="M466">
        <v>1033</v>
      </c>
      <c r="N466">
        <v>1151</v>
      </c>
      <c r="O466">
        <v>1307</v>
      </c>
      <c r="P466">
        <v>1364</v>
      </c>
      <c r="Q466">
        <v>1250</v>
      </c>
      <c r="R466">
        <v>1195</v>
      </c>
      <c r="S466">
        <v>1077</v>
      </c>
      <c r="T466">
        <v>1667</v>
      </c>
      <c r="U466">
        <v>1114</v>
      </c>
      <c r="V466">
        <v>751</v>
      </c>
      <c r="W466">
        <v>511</v>
      </c>
      <c r="X466">
        <v>418</v>
      </c>
      <c r="Y466">
        <v>407</v>
      </c>
      <c r="Z466">
        <v>375</v>
      </c>
      <c r="AA466">
        <v>378</v>
      </c>
      <c r="AB466">
        <v>433</v>
      </c>
      <c r="AC466">
        <v>428</v>
      </c>
      <c r="AD466">
        <v>494</v>
      </c>
      <c r="AE466">
        <v>477</v>
      </c>
      <c r="AF466">
        <v>484</v>
      </c>
      <c r="AG466">
        <v>454</v>
      </c>
      <c r="AH466">
        <v>482</v>
      </c>
      <c r="AI466">
        <v>2589</v>
      </c>
      <c r="AJ466">
        <v>24667</v>
      </c>
    </row>
    <row r="467" spans="2:36">
      <c r="B467" t="s">
        <v>499</v>
      </c>
      <c r="C467">
        <v>3010230</v>
      </c>
      <c r="D467">
        <v>2899680</v>
      </c>
      <c r="E467">
        <v>3480530</v>
      </c>
      <c r="F467">
        <v>3145560</v>
      </c>
      <c r="G467">
        <v>1792760</v>
      </c>
      <c r="H467">
        <v>80</v>
      </c>
      <c r="I467">
        <v>5</v>
      </c>
      <c r="J467">
        <v>9</v>
      </c>
      <c r="K467">
        <v>12</v>
      </c>
      <c r="L467">
        <v>42</v>
      </c>
      <c r="M467">
        <v>66</v>
      </c>
      <c r="N467">
        <v>116</v>
      </c>
      <c r="O467">
        <v>197</v>
      </c>
      <c r="P467">
        <v>224</v>
      </c>
      <c r="Q467">
        <v>296</v>
      </c>
      <c r="R467">
        <v>291</v>
      </c>
      <c r="S467">
        <v>299</v>
      </c>
      <c r="T467">
        <v>534</v>
      </c>
      <c r="U467">
        <v>317</v>
      </c>
      <c r="V467">
        <v>203</v>
      </c>
      <c r="W467">
        <v>101</v>
      </c>
      <c r="X467">
        <v>51</v>
      </c>
      <c r="Y467">
        <v>39</v>
      </c>
      <c r="Z467">
        <v>43</v>
      </c>
      <c r="AA467">
        <v>20</v>
      </c>
      <c r="AB467">
        <v>17</v>
      </c>
      <c r="AC467">
        <v>19</v>
      </c>
      <c r="AD467">
        <v>12</v>
      </c>
      <c r="AE467">
        <v>15</v>
      </c>
      <c r="AF467">
        <v>17</v>
      </c>
      <c r="AG467">
        <v>8</v>
      </c>
      <c r="AH467">
        <v>11</v>
      </c>
      <c r="AI467">
        <v>116</v>
      </c>
      <c r="AJ467">
        <v>3080</v>
      </c>
    </row>
    <row r="468" spans="2:36">
      <c r="B468" t="s">
        <v>500</v>
      </c>
      <c r="C468">
        <v>0</v>
      </c>
      <c r="D468">
        <v>1258580</v>
      </c>
      <c r="E468">
        <v>1297320</v>
      </c>
      <c r="F468">
        <v>1052950</v>
      </c>
      <c r="G468">
        <v>1369700</v>
      </c>
      <c r="H468">
        <v>80</v>
      </c>
      <c r="I468">
        <v>313</v>
      </c>
      <c r="J468">
        <v>479</v>
      </c>
      <c r="K468">
        <v>681</v>
      </c>
      <c r="L468">
        <v>1572</v>
      </c>
      <c r="M468">
        <v>1839</v>
      </c>
      <c r="N468">
        <v>1653</v>
      </c>
      <c r="O468">
        <v>1423</v>
      </c>
      <c r="P468">
        <v>1060</v>
      </c>
      <c r="Q468">
        <v>776</v>
      </c>
      <c r="R468">
        <v>510</v>
      </c>
      <c r="S468">
        <v>326</v>
      </c>
      <c r="T468">
        <v>369</v>
      </c>
      <c r="U468">
        <v>179</v>
      </c>
      <c r="V468">
        <v>87</v>
      </c>
      <c r="W468">
        <v>61</v>
      </c>
      <c r="X468">
        <v>55</v>
      </c>
      <c r="Y468">
        <v>32</v>
      </c>
      <c r="Z468">
        <v>25</v>
      </c>
      <c r="AA468">
        <v>20</v>
      </c>
      <c r="AB468">
        <v>11</v>
      </c>
      <c r="AC468">
        <v>10</v>
      </c>
      <c r="AD468">
        <v>4</v>
      </c>
      <c r="AE468">
        <v>5</v>
      </c>
      <c r="AF468">
        <v>0</v>
      </c>
      <c r="AG468">
        <v>0</v>
      </c>
      <c r="AH468">
        <v>1</v>
      </c>
      <c r="AI468">
        <v>0</v>
      </c>
      <c r="AJ468">
        <v>11491</v>
      </c>
    </row>
    <row r="469" spans="2:36">
      <c r="B469" t="s">
        <v>501</v>
      </c>
      <c r="C469">
        <v>3315390</v>
      </c>
      <c r="D469">
        <v>2645840</v>
      </c>
      <c r="E469">
        <v>3171670</v>
      </c>
      <c r="F469">
        <v>3532750</v>
      </c>
      <c r="G469">
        <v>2875880</v>
      </c>
      <c r="H469">
        <v>80</v>
      </c>
      <c r="I469">
        <v>197</v>
      </c>
      <c r="J469">
        <v>204</v>
      </c>
      <c r="K469">
        <v>214</v>
      </c>
      <c r="L469">
        <v>523</v>
      </c>
      <c r="M469">
        <v>606</v>
      </c>
      <c r="N469">
        <v>733</v>
      </c>
      <c r="O469">
        <v>787</v>
      </c>
      <c r="P469">
        <v>794</v>
      </c>
      <c r="Q469">
        <v>730</v>
      </c>
      <c r="R469">
        <v>626</v>
      </c>
      <c r="S469">
        <v>528</v>
      </c>
      <c r="T469">
        <v>761</v>
      </c>
      <c r="U469">
        <v>400</v>
      </c>
      <c r="V469">
        <v>228</v>
      </c>
      <c r="W469">
        <v>104</v>
      </c>
      <c r="X469">
        <v>75</v>
      </c>
      <c r="Y469">
        <v>33</v>
      </c>
      <c r="Z469">
        <v>28</v>
      </c>
      <c r="AA469">
        <v>19</v>
      </c>
      <c r="AB469">
        <v>15</v>
      </c>
      <c r="AC469">
        <v>16</v>
      </c>
      <c r="AD469">
        <v>14</v>
      </c>
      <c r="AE469">
        <v>9</v>
      </c>
      <c r="AF469">
        <v>10</v>
      </c>
      <c r="AG469">
        <v>5</v>
      </c>
      <c r="AH469">
        <v>5</v>
      </c>
      <c r="AI469">
        <v>14</v>
      </c>
      <c r="AJ469">
        <v>7678</v>
      </c>
    </row>
    <row r="470" spans="2:36">
      <c r="B470" t="s">
        <v>502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80</v>
      </c>
      <c r="I470">
        <v>6</v>
      </c>
      <c r="J470">
        <v>16</v>
      </c>
      <c r="K470">
        <v>13</v>
      </c>
      <c r="L470">
        <v>68</v>
      </c>
      <c r="M470">
        <v>119</v>
      </c>
      <c r="N470">
        <v>161</v>
      </c>
      <c r="O470">
        <v>206</v>
      </c>
      <c r="P470">
        <v>244</v>
      </c>
      <c r="Q470">
        <v>245</v>
      </c>
      <c r="R470">
        <v>226</v>
      </c>
      <c r="S470">
        <v>189</v>
      </c>
      <c r="T470">
        <v>327</v>
      </c>
      <c r="U470">
        <v>245</v>
      </c>
      <c r="V470">
        <v>250</v>
      </c>
      <c r="W470">
        <v>186</v>
      </c>
      <c r="X470">
        <v>147</v>
      </c>
      <c r="Y470">
        <v>143</v>
      </c>
      <c r="Z470">
        <v>110</v>
      </c>
      <c r="AA470">
        <v>96</v>
      </c>
      <c r="AB470">
        <v>72</v>
      </c>
      <c r="AC470">
        <v>60</v>
      </c>
      <c r="AD470">
        <v>57</v>
      </c>
      <c r="AE470">
        <v>49</v>
      </c>
      <c r="AF470">
        <v>40</v>
      </c>
      <c r="AG470">
        <v>29</v>
      </c>
      <c r="AH470">
        <v>19</v>
      </c>
      <c r="AI470">
        <v>46</v>
      </c>
      <c r="AJ470">
        <v>3369</v>
      </c>
    </row>
    <row r="471" spans="2:36">
      <c r="B471" t="s">
        <v>503</v>
      </c>
      <c r="C471">
        <v>2142840</v>
      </c>
      <c r="D471">
        <v>1144540</v>
      </c>
      <c r="E471">
        <v>1985040</v>
      </c>
      <c r="F471">
        <v>1007880</v>
      </c>
      <c r="G471">
        <v>1360460</v>
      </c>
      <c r="H471">
        <v>71</v>
      </c>
      <c r="I471">
        <v>518</v>
      </c>
      <c r="J471">
        <v>625</v>
      </c>
      <c r="K471">
        <v>678</v>
      </c>
      <c r="L471">
        <v>1489</v>
      </c>
      <c r="M471">
        <v>1375</v>
      </c>
      <c r="N471">
        <v>1282</v>
      </c>
      <c r="O471">
        <v>1061</v>
      </c>
      <c r="P471">
        <v>746</v>
      </c>
      <c r="Q471">
        <v>589</v>
      </c>
      <c r="R471">
        <v>414</v>
      </c>
      <c r="S471">
        <v>247</v>
      </c>
      <c r="T471">
        <v>295</v>
      </c>
      <c r="U471">
        <v>131</v>
      </c>
      <c r="V471">
        <v>84</v>
      </c>
      <c r="W471">
        <v>74</v>
      </c>
      <c r="X471">
        <v>44</v>
      </c>
      <c r="Y471">
        <v>28</v>
      </c>
      <c r="Z471">
        <v>27</v>
      </c>
      <c r="AA471">
        <v>22</v>
      </c>
      <c r="AB471">
        <v>12</v>
      </c>
      <c r="AC471">
        <v>6</v>
      </c>
      <c r="AD471">
        <v>7</v>
      </c>
      <c r="AE471">
        <v>2</v>
      </c>
      <c r="AF471">
        <v>6</v>
      </c>
      <c r="AG471">
        <v>3</v>
      </c>
      <c r="AH471">
        <v>0</v>
      </c>
      <c r="AI471">
        <v>1</v>
      </c>
      <c r="AJ471">
        <v>9766</v>
      </c>
    </row>
    <row r="472" spans="2:36">
      <c r="B472" t="s">
        <v>504</v>
      </c>
      <c r="C472">
        <v>3757410</v>
      </c>
      <c r="D472">
        <v>3185510</v>
      </c>
      <c r="E472">
        <v>4241730</v>
      </c>
      <c r="F472">
        <v>3289810</v>
      </c>
      <c r="G472">
        <v>3363180</v>
      </c>
      <c r="H472">
        <v>80</v>
      </c>
      <c r="I472">
        <v>317</v>
      </c>
      <c r="J472">
        <v>375</v>
      </c>
      <c r="K472">
        <v>411</v>
      </c>
      <c r="L472">
        <v>929</v>
      </c>
      <c r="M472">
        <v>1444</v>
      </c>
      <c r="N472">
        <v>2076</v>
      </c>
      <c r="O472">
        <v>2572</v>
      </c>
      <c r="P472">
        <v>3119</v>
      </c>
      <c r="Q472">
        <v>3182</v>
      </c>
      <c r="R472">
        <v>3050</v>
      </c>
      <c r="S472">
        <v>2884</v>
      </c>
      <c r="T472">
        <v>4580</v>
      </c>
      <c r="U472">
        <v>2807</v>
      </c>
      <c r="V472">
        <v>1422</v>
      </c>
      <c r="W472">
        <v>693</v>
      </c>
      <c r="X472">
        <v>378</v>
      </c>
      <c r="Y472">
        <v>253</v>
      </c>
      <c r="Z472">
        <v>205</v>
      </c>
      <c r="AA472">
        <v>180</v>
      </c>
      <c r="AB472">
        <v>179</v>
      </c>
      <c r="AC472">
        <v>175</v>
      </c>
      <c r="AD472">
        <v>154</v>
      </c>
      <c r="AE472">
        <v>119</v>
      </c>
      <c r="AF472">
        <v>105</v>
      </c>
      <c r="AG472">
        <v>83</v>
      </c>
      <c r="AH472">
        <v>71</v>
      </c>
      <c r="AI472">
        <v>293</v>
      </c>
      <c r="AJ472">
        <v>32056</v>
      </c>
    </row>
    <row r="473" spans="2:36">
      <c r="B473" t="s">
        <v>505</v>
      </c>
      <c r="C473">
        <v>2655720</v>
      </c>
      <c r="D473">
        <v>2831780</v>
      </c>
      <c r="E473">
        <v>2782480</v>
      </c>
      <c r="F473">
        <v>2628500</v>
      </c>
      <c r="G473">
        <v>2381490</v>
      </c>
      <c r="H473">
        <v>80</v>
      </c>
      <c r="I473">
        <v>145</v>
      </c>
      <c r="J473">
        <v>216</v>
      </c>
      <c r="K473">
        <v>221</v>
      </c>
      <c r="L473">
        <v>455</v>
      </c>
      <c r="M473">
        <v>481</v>
      </c>
      <c r="N473">
        <v>517</v>
      </c>
      <c r="O473">
        <v>431</v>
      </c>
      <c r="P473">
        <v>345</v>
      </c>
      <c r="Q473">
        <v>280</v>
      </c>
      <c r="R473">
        <v>264</v>
      </c>
      <c r="S473">
        <v>216</v>
      </c>
      <c r="T473">
        <v>352</v>
      </c>
      <c r="U473">
        <v>353</v>
      </c>
      <c r="V473">
        <v>351</v>
      </c>
      <c r="W473">
        <v>424</v>
      </c>
      <c r="X473">
        <v>452</v>
      </c>
      <c r="Y473">
        <v>485</v>
      </c>
      <c r="Z473">
        <v>502</v>
      </c>
      <c r="AA473">
        <v>515</v>
      </c>
      <c r="AB473">
        <v>538</v>
      </c>
      <c r="AC473">
        <v>566</v>
      </c>
      <c r="AD473">
        <v>470</v>
      </c>
      <c r="AE473">
        <v>476</v>
      </c>
      <c r="AF473">
        <v>413</v>
      </c>
      <c r="AG473">
        <v>366</v>
      </c>
      <c r="AH473">
        <v>287</v>
      </c>
      <c r="AI473">
        <v>814</v>
      </c>
      <c r="AJ473">
        <v>10935</v>
      </c>
    </row>
    <row r="474" spans="2:36">
      <c r="B474" t="s">
        <v>506</v>
      </c>
      <c r="C474">
        <v>0</v>
      </c>
      <c r="D474">
        <v>0</v>
      </c>
      <c r="E474">
        <v>0</v>
      </c>
      <c r="F474">
        <v>531160</v>
      </c>
      <c r="G474">
        <v>0</v>
      </c>
      <c r="H474">
        <v>55</v>
      </c>
      <c r="I474">
        <v>53</v>
      </c>
      <c r="J474">
        <v>73</v>
      </c>
      <c r="K474">
        <v>98</v>
      </c>
      <c r="L474">
        <v>174</v>
      </c>
      <c r="M474">
        <v>184</v>
      </c>
      <c r="N474">
        <v>178</v>
      </c>
      <c r="O474">
        <v>114</v>
      </c>
      <c r="P474">
        <v>132</v>
      </c>
      <c r="Q474">
        <v>92</v>
      </c>
      <c r="R474">
        <v>98</v>
      </c>
      <c r="S474">
        <v>79</v>
      </c>
      <c r="T474">
        <v>142</v>
      </c>
      <c r="U474">
        <v>85</v>
      </c>
      <c r="V474">
        <v>48</v>
      </c>
      <c r="W474">
        <v>37</v>
      </c>
      <c r="X474">
        <v>10</v>
      </c>
      <c r="Y474">
        <v>8</v>
      </c>
      <c r="Z474">
        <v>4</v>
      </c>
      <c r="AA474">
        <v>3</v>
      </c>
      <c r="AB474">
        <v>3</v>
      </c>
      <c r="AC474">
        <v>1</v>
      </c>
      <c r="AD474">
        <v>1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1617</v>
      </c>
    </row>
    <row r="475" spans="2:36">
      <c r="B475" t="s">
        <v>507</v>
      </c>
      <c r="C475">
        <v>4698020</v>
      </c>
      <c r="D475">
        <v>4358140</v>
      </c>
      <c r="E475">
        <v>4395130</v>
      </c>
      <c r="F475">
        <v>3781940</v>
      </c>
      <c r="G475">
        <v>5048250</v>
      </c>
      <c r="H475">
        <v>80</v>
      </c>
      <c r="I475">
        <v>312</v>
      </c>
      <c r="J475">
        <v>348</v>
      </c>
      <c r="K475">
        <v>371</v>
      </c>
      <c r="L475">
        <v>827</v>
      </c>
      <c r="M475">
        <v>1201</v>
      </c>
      <c r="N475">
        <v>1410</v>
      </c>
      <c r="O475">
        <v>1402</v>
      </c>
      <c r="P475">
        <v>1295</v>
      </c>
      <c r="Q475">
        <v>1173</v>
      </c>
      <c r="R475">
        <v>899</v>
      </c>
      <c r="S475">
        <v>738</v>
      </c>
      <c r="T475">
        <v>986</v>
      </c>
      <c r="U475">
        <v>559</v>
      </c>
      <c r="V475">
        <v>323</v>
      </c>
      <c r="W475">
        <v>238</v>
      </c>
      <c r="X475">
        <v>279</v>
      </c>
      <c r="Y475">
        <v>233</v>
      </c>
      <c r="Z475">
        <v>254</v>
      </c>
      <c r="AA475">
        <v>239</v>
      </c>
      <c r="AB475">
        <v>229</v>
      </c>
      <c r="AC475">
        <v>258</v>
      </c>
      <c r="AD475">
        <v>244</v>
      </c>
      <c r="AE475">
        <v>234</v>
      </c>
      <c r="AF475">
        <v>219</v>
      </c>
      <c r="AG475">
        <v>255</v>
      </c>
      <c r="AH475">
        <v>260</v>
      </c>
      <c r="AI475">
        <v>728</v>
      </c>
      <c r="AJ475">
        <v>15514</v>
      </c>
    </row>
    <row r="476" spans="2:36">
      <c r="B476" t="s">
        <v>508</v>
      </c>
      <c r="C476">
        <v>2075830</v>
      </c>
      <c r="D476">
        <v>776450</v>
      </c>
      <c r="E476">
        <v>782370</v>
      </c>
      <c r="F476">
        <v>939000</v>
      </c>
      <c r="G476">
        <v>1077810</v>
      </c>
      <c r="H476">
        <v>77</v>
      </c>
      <c r="I476">
        <v>1391</v>
      </c>
      <c r="J476">
        <v>1940</v>
      </c>
      <c r="K476">
        <v>2070</v>
      </c>
      <c r="L476">
        <v>3747</v>
      </c>
      <c r="M476">
        <v>2807</v>
      </c>
      <c r="N476">
        <v>2072</v>
      </c>
      <c r="O476">
        <v>1458</v>
      </c>
      <c r="P476">
        <v>1064</v>
      </c>
      <c r="Q476">
        <v>632</v>
      </c>
      <c r="R476">
        <v>439</v>
      </c>
      <c r="S476">
        <v>262</v>
      </c>
      <c r="T476">
        <v>321</v>
      </c>
      <c r="U476">
        <v>115</v>
      </c>
      <c r="V476">
        <v>51</v>
      </c>
      <c r="W476">
        <v>22</v>
      </c>
      <c r="X476">
        <v>15</v>
      </c>
      <c r="Y476">
        <v>9</v>
      </c>
      <c r="Z476">
        <v>5</v>
      </c>
      <c r="AA476">
        <v>0</v>
      </c>
      <c r="AB476">
        <v>0</v>
      </c>
      <c r="AC476">
        <v>0</v>
      </c>
      <c r="AD476">
        <v>1</v>
      </c>
      <c r="AE476">
        <v>0</v>
      </c>
      <c r="AF476">
        <v>1</v>
      </c>
      <c r="AG476">
        <v>0</v>
      </c>
      <c r="AH476">
        <v>0</v>
      </c>
      <c r="AI476">
        <v>0</v>
      </c>
      <c r="AJ476">
        <v>18422</v>
      </c>
    </row>
    <row r="477" spans="2:36">
      <c r="B477" t="s">
        <v>509</v>
      </c>
      <c r="C477">
        <v>0</v>
      </c>
      <c r="D477">
        <v>1473400</v>
      </c>
      <c r="E477">
        <v>1100330</v>
      </c>
      <c r="F477">
        <v>946520</v>
      </c>
      <c r="G477">
        <v>945260</v>
      </c>
      <c r="H477">
        <v>35</v>
      </c>
      <c r="I477">
        <v>56</v>
      </c>
      <c r="J477">
        <v>54</v>
      </c>
      <c r="K477">
        <v>61</v>
      </c>
      <c r="L477">
        <v>247</v>
      </c>
      <c r="M477">
        <v>466</v>
      </c>
      <c r="N477">
        <v>736</v>
      </c>
      <c r="O477">
        <v>948</v>
      </c>
      <c r="P477">
        <v>1218</v>
      </c>
      <c r="Q477">
        <v>1340</v>
      </c>
      <c r="R477">
        <v>1257</v>
      </c>
      <c r="S477">
        <v>1178</v>
      </c>
      <c r="T477">
        <v>1895</v>
      </c>
      <c r="U477">
        <v>1338</v>
      </c>
      <c r="V477">
        <v>899</v>
      </c>
      <c r="W477">
        <v>587</v>
      </c>
      <c r="X477">
        <v>413</v>
      </c>
      <c r="Y477">
        <v>241</v>
      </c>
      <c r="Z477">
        <v>193</v>
      </c>
      <c r="AA477">
        <v>104</v>
      </c>
      <c r="AB477">
        <v>58</v>
      </c>
      <c r="AC477">
        <v>46</v>
      </c>
      <c r="AD477">
        <v>35</v>
      </c>
      <c r="AE477">
        <v>16</v>
      </c>
      <c r="AF477">
        <v>7</v>
      </c>
      <c r="AG477">
        <v>9</v>
      </c>
      <c r="AH477">
        <v>7</v>
      </c>
      <c r="AI477">
        <v>0</v>
      </c>
      <c r="AJ477">
        <v>13409</v>
      </c>
    </row>
    <row r="478" spans="2:36">
      <c r="B478" t="s">
        <v>510</v>
      </c>
      <c r="C478">
        <v>0</v>
      </c>
      <c r="D478">
        <v>546770</v>
      </c>
      <c r="E478">
        <v>0</v>
      </c>
      <c r="F478">
        <v>0</v>
      </c>
      <c r="G478">
        <v>0</v>
      </c>
      <c r="H478">
        <v>38</v>
      </c>
      <c r="I478">
        <v>293</v>
      </c>
      <c r="J478">
        <v>570</v>
      </c>
      <c r="K478">
        <v>702</v>
      </c>
      <c r="L478">
        <v>1575</v>
      </c>
      <c r="M478">
        <v>1492</v>
      </c>
      <c r="N478">
        <v>1217</v>
      </c>
      <c r="O478">
        <v>1004</v>
      </c>
      <c r="P478">
        <v>736</v>
      </c>
      <c r="Q478">
        <v>583</v>
      </c>
      <c r="R478">
        <v>415</v>
      </c>
      <c r="S478">
        <v>327</v>
      </c>
      <c r="T478">
        <v>442</v>
      </c>
      <c r="U478">
        <v>230</v>
      </c>
      <c r="V478">
        <v>179</v>
      </c>
      <c r="W478">
        <v>128</v>
      </c>
      <c r="X478">
        <v>76</v>
      </c>
      <c r="Y478">
        <v>68</v>
      </c>
      <c r="Z478">
        <v>41</v>
      </c>
      <c r="AA478">
        <v>39</v>
      </c>
      <c r="AB478">
        <v>15</v>
      </c>
      <c r="AC478">
        <v>11</v>
      </c>
      <c r="AD478">
        <v>12</v>
      </c>
      <c r="AE478">
        <v>8</v>
      </c>
      <c r="AF478">
        <v>6</v>
      </c>
      <c r="AG478">
        <v>2</v>
      </c>
      <c r="AH478">
        <v>3</v>
      </c>
      <c r="AI478">
        <v>6</v>
      </c>
      <c r="AJ478">
        <v>10180</v>
      </c>
    </row>
    <row r="479" spans="2:36">
      <c r="B479" t="s">
        <v>511</v>
      </c>
      <c r="C479">
        <v>885080</v>
      </c>
      <c r="D479">
        <v>976670</v>
      </c>
      <c r="E479">
        <v>1086350</v>
      </c>
      <c r="F479">
        <v>877470</v>
      </c>
      <c r="G479">
        <v>1018020</v>
      </c>
      <c r="H479">
        <v>65</v>
      </c>
      <c r="I479">
        <v>215</v>
      </c>
      <c r="J479">
        <v>405</v>
      </c>
      <c r="K479">
        <v>577</v>
      </c>
      <c r="L479">
        <v>1400</v>
      </c>
      <c r="M479">
        <v>1625</v>
      </c>
      <c r="N479">
        <v>1440</v>
      </c>
      <c r="O479">
        <v>1169</v>
      </c>
      <c r="P479">
        <v>901</v>
      </c>
      <c r="Q479">
        <v>679</v>
      </c>
      <c r="R479">
        <v>438</v>
      </c>
      <c r="S479">
        <v>300</v>
      </c>
      <c r="T479">
        <v>270</v>
      </c>
      <c r="U479">
        <v>110</v>
      </c>
      <c r="V479">
        <v>29</v>
      </c>
      <c r="W479">
        <v>8</v>
      </c>
      <c r="X479">
        <v>4</v>
      </c>
      <c r="Y479">
        <v>2</v>
      </c>
      <c r="Z479">
        <v>1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9573</v>
      </c>
    </row>
    <row r="480" spans="2:36">
      <c r="B480" t="s">
        <v>512</v>
      </c>
      <c r="C480">
        <v>1013220</v>
      </c>
      <c r="D480">
        <v>2201460</v>
      </c>
      <c r="E480">
        <v>3584050</v>
      </c>
      <c r="F480">
        <v>2174910</v>
      </c>
      <c r="G480">
        <v>2392700</v>
      </c>
      <c r="H480">
        <v>25</v>
      </c>
      <c r="I480">
        <v>482</v>
      </c>
      <c r="J480">
        <v>686</v>
      </c>
      <c r="K480">
        <v>848</v>
      </c>
      <c r="L480">
        <v>1795</v>
      </c>
      <c r="M480">
        <v>1842</v>
      </c>
      <c r="N480">
        <v>1793</v>
      </c>
      <c r="O480">
        <v>1657</v>
      </c>
      <c r="P480">
        <v>1386</v>
      </c>
      <c r="Q480">
        <v>1116</v>
      </c>
      <c r="R480">
        <v>917</v>
      </c>
      <c r="S480">
        <v>716</v>
      </c>
      <c r="T480">
        <v>987</v>
      </c>
      <c r="U480">
        <v>591</v>
      </c>
      <c r="V480">
        <v>374</v>
      </c>
      <c r="W480">
        <v>249</v>
      </c>
      <c r="X480">
        <v>141</v>
      </c>
      <c r="Y480">
        <v>116</v>
      </c>
      <c r="Z480">
        <v>80</v>
      </c>
      <c r="AA480">
        <v>63</v>
      </c>
      <c r="AB480">
        <v>43</v>
      </c>
      <c r="AC480">
        <v>35</v>
      </c>
      <c r="AD480">
        <v>26</v>
      </c>
      <c r="AE480">
        <v>23</v>
      </c>
      <c r="AF480">
        <v>19</v>
      </c>
      <c r="AG480">
        <v>16</v>
      </c>
      <c r="AH480">
        <v>7</v>
      </c>
      <c r="AI480">
        <v>21</v>
      </c>
      <c r="AJ480">
        <v>16029</v>
      </c>
    </row>
    <row r="481" spans="2:36">
      <c r="B481" t="s">
        <v>513</v>
      </c>
      <c r="C481">
        <v>1106090</v>
      </c>
      <c r="D481">
        <v>601160</v>
      </c>
      <c r="E481">
        <v>865540</v>
      </c>
      <c r="F481">
        <v>656420</v>
      </c>
      <c r="G481">
        <v>468450</v>
      </c>
      <c r="H481">
        <v>37</v>
      </c>
      <c r="I481">
        <v>313</v>
      </c>
      <c r="J481">
        <v>691</v>
      </c>
      <c r="K481">
        <v>929</v>
      </c>
      <c r="L481">
        <v>2188</v>
      </c>
      <c r="M481">
        <v>2162</v>
      </c>
      <c r="N481">
        <v>1984</v>
      </c>
      <c r="O481">
        <v>1572</v>
      </c>
      <c r="P481">
        <v>1241</v>
      </c>
      <c r="Q481">
        <v>888</v>
      </c>
      <c r="R481">
        <v>597</v>
      </c>
      <c r="S481">
        <v>497</v>
      </c>
      <c r="T481">
        <v>684</v>
      </c>
      <c r="U481">
        <v>467</v>
      </c>
      <c r="V481">
        <v>419</v>
      </c>
      <c r="W481">
        <v>299</v>
      </c>
      <c r="X481">
        <v>234</v>
      </c>
      <c r="Y481">
        <v>157</v>
      </c>
      <c r="Z481">
        <v>164</v>
      </c>
      <c r="AA481">
        <v>136</v>
      </c>
      <c r="AB481">
        <v>107</v>
      </c>
      <c r="AC481">
        <v>104</v>
      </c>
      <c r="AD481">
        <v>71</v>
      </c>
      <c r="AE481">
        <v>71</v>
      </c>
      <c r="AF481">
        <v>55</v>
      </c>
      <c r="AG481">
        <v>61</v>
      </c>
      <c r="AH481">
        <v>48</v>
      </c>
      <c r="AI481">
        <v>205</v>
      </c>
      <c r="AJ481">
        <v>16344</v>
      </c>
    </row>
    <row r="482" spans="2:36">
      <c r="B482" t="s">
        <v>514</v>
      </c>
      <c r="C482">
        <v>1935480</v>
      </c>
      <c r="D482">
        <v>2443440</v>
      </c>
      <c r="E482">
        <v>1827990</v>
      </c>
      <c r="F482">
        <v>1015220</v>
      </c>
      <c r="G482">
        <v>1046390</v>
      </c>
      <c r="H482">
        <v>80</v>
      </c>
      <c r="I482">
        <v>215</v>
      </c>
      <c r="J482">
        <v>506</v>
      </c>
      <c r="K482">
        <v>695</v>
      </c>
      <c r="L482">
        <v>2044</v>
      </c>
      <c r="M482">
        <v>2506</v>
      </c>
      <c r="N482">
        <v>2486</v>
      </c>
      <c r="O482">
        <v>2128</v>
      </c>
      <c r="P482">
        <v>1718</v>
      </c>
      <c r="Q482">
        <v>1195</v>
      </c>
      <c r="R482">
        <v>849</v>
      </c>
      <c r="S482">
        <v>625</v>
      </c>
      <c r="T482">
        <v>819</v>
      </c>
      <c r="U482">
        <v>509</v>
      </c>
      <c r="V482">
        <v>358</v>
      </c>
      <c r="W482">
        <v>262</v>
      </c>
      <c r="X482">
        <v>203</v>
      </c>
      <c r="Y482">
        <v>123</v>
      </c>
      <c r="Z482">
        <v>88</v>
      </c>
      <c r="AA482">
        <v>60</v>
      </c>
      <c r="AB482">
        <v>40</v>
      </c>
      <c r="AC482">
        <v>32</v>
      </c>
      <c r="AD482">
        <v>9</v>
      </c>
      <c r="AE482">
        <v>4</v>
      </c>
      <c r="AF482">
        <v>2</v>
      </c>
      <c r="AG482">
        <v>5</v>
      </c>
      <c r="AH482">
        <v>5</v>
      </c>
      <c r="AI482">
        <v>5</v>
      </c>
      <c r="AJ482">
        <v>17491</v>
      </c>
    </row>
    <row r="483" spans="2:36">
      <c r="B483" t="s">
        <v>515</v>
      </c>
      <c r="C483">
        <v>0</v>
      </c>
      <c r="D483">
        <v>470070</v>
      </c>
      <c r="E483">
        <v>686050</v>
      </c>
      <c r="F483">
        <v>550200</v>
      </c>
      <c r="G483">
        <v>469130</v>
      </c>
      <c r="H483">
        <v>52</v>
      </c>
      <c r="I483">
        <v>145</v>
      </c>
      <c r="J483">
        <v>184</v>
      </c>
      <c r="K483">
        <v>232</v>
      </c>
      <c r="L483">
        <v>401</v>
      </c>
      <c r="M483">
        <v>257</v>
      </c>
      <c r="N483">
        <v>215</v>
      </c>
      <c r="O483">
        <v>101</v>
      </c>
      <c r="P483">
        <v>46</v>
      </c>
      <c r="Q483">
        <v>29</v>
      </c>
      <c r="R483">
        <v>9</v>
      </c>
      <c r="S483">
        <v>8</v>
      </c>
      <c r="T483">
        <v>4</v>
      </c>
      <c r="U483">
        <v>1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1632</v>
      </c>
    </row>
    <row r="484" spans="2:36">
      <c r="B484" t="s">
        <v>516</v>
      </c>
      <c r="C484">
        <v>0</v>
      </c>
      <c r="D484">
        <v>0</v>
      </c>
      <c r="E484">
        <v>0</v>
      </c>
      <c r="F484">
        <v>0</v>
      </c>
      <c r="G484">
        <v>2774180</v>
      </c>
      <c r="H484">
        <v>80</v>
      </c>
      <c r="I484">
        <v>158</v>
      </c>
      <c r="J484">
        <v>385</v>
      </c>
      <c r="K484">
        <v>546</v>
      </c>
      <c r="L484">
        <v>1540</v>
      </c>
      <c r="M484">
        <v>2032</v>
      </c>
      <c r="N484">
        <v>2048</v>
      </c>
      <c r="O484">
        <v>1926</v>
      </c>
      <c r="P484">
        <v>1618</v>
      </c>
      <c r="Q484">
        <v>1278</v>
      </c>
      <c r="R484">
        <v>991</v>
      </c>
      <c r="S484">
        <v>707</v>
      </c>
      <c r="T484">
        <v>842</v>
      </c>
      <c r="U484">
        <v>392</v>
      </c>
      <c r="V484">
        <v>228</v>
      </c>
      <c r="W484">
        <v>167</v>
      </c>
      <c r="X484">
        <v>142</v>
      </c>
      <c r="Y484">
        <v>122</v>
      </c>
      <c r="Z484">
        <v>97</v>
      </c>
      <c r="AA484">
        <v>108</v>
      </c>
      <c r="AB484">
        <v>81</v>
      </c>
      <c r="AC484">
        <v>54</v>
      </c>
      <c r="AD484">
        <v>52</v>
      </c>
      <c r="AE484">
        <v>42</v>
      </c>
      <c r="AF484">
        <v>43</v>
      </c>
      <c r="AG484">
        <v>20</v>
      </c>
      <c r="AH484">
        <v>12</v>
      </c>
      <c r="AI484">
        <v>80</v>
      </c>
      <c r="AJ484">
        <v>15711</v>
      </c>
    </row>
    <row r="485" spans="2:36">
      <c r="B485" t="s">
        <v>517</v>
      </c>
      <c r="C485">
        <v>118270</v>
      </c>
      <c r="D485">
        <v>0</v>
      </c>
      <c r="E485">
        <v>0</v>
      </c>
      <c r="F485">
        <v>0</v>
      </c>
      <c r="G485">
        <v>0</v>
      </c>
      <c r="H485">
        <v>80</v>
      </c>
      <c r="I485">
        <v>604</v>
      </c>
      <c r="J485">
        <v>987</v>
      </c>
      <c r="K485">
        <v>1368</v>
      </c>
      <c r="L485">
        <v>3205</v>
      </c>
      <c r="M485">
        <v>3627</v>
      </c>
      <c r="N485">
        <v>3495</v>
      </c>
      <c r="O485">
        <v>3279</v>
      </c>
      <c r="P485">
        <v>2847</v>
      </c>
      <c r="Q485">
        <v>2349</v>
      </c>
      <c r="R485">
        <v>1947</v>
      </c>
      <c r="S485">
        <v>1554</v>
      </c>
      <c r="T485">
        <v>2217</v>
      </c>
      <c r="U485">
        <v>1613</v>
      </c>
      <c r="V485">
        <v>1318</v>
      </c>
      <c r="W485">
        <v>1130</v>
      </c>
      <c r="X485">
        <v>1016</v>
      </c>
      <c r="Y485">
        <v>922</v>
      </c>
      <c r="Z485">
        <v>836</v>
      </c>
      <c r="AA485">
        <v>735</v>
      </c>
      <c r="AB485">
        <v>617</v>
      </c>
      <c r="AC485">
        <v>493</v>
      </c>
      <c r="AD485">
        <v>435</v>
      </c>
      <c r="AE485">
        <v>340</v>
      </c>
      <c r="AF485">
        <v>315</v>
      </c>
      <c r="AG485">
        <v>271</v>
      </c>
      <c r="AH485">
        <v>256</v>
      </c>
      <c r="AI485">
        <v>509</v>
      </c>
      <c r="AJ485">
        <v>38285</v>
      </c>
    </row>
    <row r="486" spans="2:36">
      <c r="B486" t="s">
        <v>518</v>
      </c>
      <c r="C486">
        <v>3855860</v>
      </c>
      <c r="D486">
        <v>3941990</v>
      </c>
      <c r="E486">
        <v>4010830</v>
      </c>
      <c r="F486">
        <v>1698800</v>
      </c>
      <c r="G486">
        <v>2766060</v>
      </c>
      <c r="H486">
        <v>80</v>
      </c>
      <c r="I486">
        <v>598</v>
      </c>
      <c r="J486">
        <v>1103</v>
      </c>
      <c r="K486">
        <v>1650</v>
      </c>
      <c r="L486">
        <v>4737</v>
      </c>
      <c r="M486">
        <v>6079</v>
      </c>
      <c r="N486">
        <v>6941</v>
      </c>
      <c r="O486">
        <v>7097</v>
      </c>
      <c r="P486">
        <v>6770</v>
      </c>
      <c r="Q486">
        <v>6185</v>
      </c>
      <c r="R486">
        <v>5054</v>
      </c>
      <c r="S486">
        <v>3986</v>
      </c>
      <c r="T486">
        <v>5707</v>
      </c>
      <c r="U486">
        <v>3050</v>
      </c>
      <c r="V486">
        <v>1624</v>
      </c>
      <c r="W486">
        <v>957</v>
      </c>
      <c r="X486">
        <v>667</v>
      </c>
      <c r="Y486">
        <v>615</v>
      </c>
      <c r="Z486">
        <v>554</v>
      </c>
      <c r="AA486">
        <v>462</v>
      </c>
      <c r="AB486">
        <v>474</v>
      </c>
      <c r="AC486">
        <v>371</v>
      </c>
      <c r="AD486">
        <v>335</v>
      </c>
      <c r="AE486">
        <v>263</v>
      </c>
      <c r="AF486">
        <v>228</v>
      </c>
      <c r="AG486">
        <v>182</v>
      </c>
      <c r="AH486">
        <v>137</v>
      </c>
      <c r="AI486">
        <v>499</v>
      </c>
      <c r="AJ486">
        <v>66325</v>
      </c>
    </row>
    <row r="487" spans="2:36">
      <c r="B487" t="s">
        <v>519</v>
      </c>
      <c r="C487">
        <v>5094670</v>
      </c>
      <c r="D487">
        <v>4971610</v>
      </c>
      <c r="E487">
        <v>4402820</v>
      </c>
      <c r="F487">
        <v>4005820</v>
      </c>
      <c r="G487">
        <v>4633560</v>
      </c>
      <c r="H487">
        <v>80</v>
      </c>
      <c r="I487">
        <v>148</v>
      </c>
      <c r="J487">
        <v>239</v>
      </c>
      <c r="K487">
        <v>328</v>
      </c>
      <c r="L487">
        <v>755</v>
      </c>
      <c r="M487">
        <v>932</v>
      </c>
      <c r="N487">
        <v>991</v>
      </c>
      <c r="O487">
        <v>1004</v>
      </c>
      <c r="P487">
        <v>1029</v>
      </c>
      <c r="Q487">
        <v>894</v>
      </c>
      <c r="R487">
        <v>822</v>
      </c>
      <c r="S487">
        <v>703</v>
      </c>
      <c r="T487">
        <v>1112</v>
      </c>
      <c r="U487">
        <v>755</v>
      </c>
      <c r="V487">
        <v>423</v>
      </c>
      <c r="W487">
        <v>277</v>
      </c>
      <c r="X487">
        <v>134</v>
      </c>
      <c r="Y487">
        <v>103</v>
      </c>
      <c r="Z487">
        <v>84</v>
      </c>
      <c r="AA487">
        <v>81</v>
      </c>
      <c r="AB487">
        <v>65</v>
      </c>
      <c r="AC487">
        <v>62</v>
      </c>
      <c r="AD487">
        <v>58</v>
      </c>
      <c r="AE487">
        <v>47</v>
      </c>
      <c r="AF487">
        <v>50</v>
      </c>
      <c r="AG487">
        <v>41</v>
      </c>
      <c r="AH487">
        <v>35</v>
      </c>
      <c r="AI487">
        <v>527</v>
      </c>
      <c r="AJ487">
        <v>11699</v>
      </c>
    </row>
    <row r="488" spans="2:36">
      <c r="B488" t="s">
        <v>520</v>
      </c>
      <c r="C488">
        <v>6274230</v>
      </c>
      <c r="D488">
        <v>4900150</v>
      </c>
      <c r="E488">
        <v>4722360</v>
      </c>
      <c r="F488">
        <v>4944140</v>
      </c>
      <c r="G488">
        <v>6009470</v>
      </c>
      <c r="H488">
        <v>80</v>
      </c>
      <c r="I488">
        <v>28</v>
      </c>
      <c r="J488">
        <v>39</v>
      </c>
      <c r="K488">
        <v>55</v>
      </c>
      <c r="L488">
        <v>178</v>
      </c>
      <c r="M488">
        <v>281</v>
      </c>
      <c r="N488">
        <v>327</v>
      </c>
      <c r="O488">
        <v>423</v>
      </c>
      <c r="P488">
        <v>474</v>
      </c>
      <c r="Q488">
        <v>501</v>
      </c>
      <c r="R488">
        <v>512</v>
      </c>
      <c r="S488">
        <v>494</v>
      </c>
      <c r="T488">
        <v>893</v>
      </c>
      <c r="U488">
        <v>751</v>
      </c>
      <c r="V488">
        <v>589</v>
      </c>
      <c r="W488">
        <v>427</v>
      </c>
      <c r="X488">
        <v>281</v>
      </c>
      <c r="Y488">
        <v>203</v>
      </c>
      <c r="Z488">
        <v>149</v>
      </c>
      <c r="AA488">
        <v>146</v>
      </c>
      <c r="AB488">
        <v>115</v>
      </c>
      <c r="AC488">
        <v>108</v>
      </c>
      <c r="AD488">
        <v>120</v>
      </c>
      <c r="AE488">
        <v>119</v>
      </c>
      <c r="AF488">
        <v>123</v>
      </c>
      <c r="AG488">
        <v>101</v>
      </c>
      <c r="AH488">
        <v>105</v>
      </c>
      <c r="AI488">
        <v>1107</v>
      </c>
      <c r="AJ488">
        <v>8649</v>
      </c>
    </row>
    <row r="489" spans="2:36">
      <c r="B489" t="s">
        <v>521</v>
      </c>
      <c r="C489">
        <v>1737190</v>
      </c>
      <c r="D489">
        <v>1220370</v>
      </c>
      <c r="E489">
        <v>830720</v>
      </c>
      <c r="F489">
        <v>3171380</v>
      </c>
      <c r="G489">
        <v>4169160</v>
      </c>
      <c r="H489">
        <v>43</v>
      </c>
      <c r="I489">
        <v>43</v>
      </c>
      <c r="J489">
        <v>69</v>
      </c>
      <c r="K489">
        <v>152</v>
      </c>
      <c r="L489">
        <v>422</v>
      </c>
      <c r="M489">
        <v>641</v>
      </c>
      <c r="N489">
        <v>767</v>
      </c>
      <c r="O489">
        <v>1039</v>
      </c>
      <c r="P489">
        <v>1034</v>
      </c>
      <c r="Q489">
        <v>1103</v>
      </c>
      <c r="R489">
        <v>1122</v>
      </c>
      <c r="S489">
        <v>1036</v>
      </c>
      <c r="T489">
        <v>1738</v>
      </c>
      <c r="U489">
        <v>1188</v>
      </c>
      <c r="V489">
        <v>667</v>
      </c>
      <c r="W489">
        <v>414</v>
      </c>
      <c r="X489">
        <v>248</v>
      </c>
      <c r="Y489">
        <v>163</v>
      </c>
      <c r="Z489">
        <v>140</v>
      </c>
      <c r="AA489">
        <v>117</v>
      </c>
      <c r="AB489">
        <v>86</v>
      </c>
      <c r="AC489">
        <v>83</v>
      </c>
      <c r="AD489">
        <v>83</v>
      </c>
      <c r="AE489">
        <v>81</v>
      </c>
      <c r="AF489">
        <v>72</v>
      </c>
      <c r="AG489">
        <v>62</v>
      </c>
      <c r="AH489">
        <v>57</v>
      </c>
      <c r="AI489">
        <v>571</v>
      </c>
      <c r="AJ489">
        <v>13198</v>
      </c>
    </row>
    <row r="490" spans="2:36">
      <c r="B490" t="s">
        <v>522</v>
      </c>
      <c r="C490">
        <v>479220</v>
      </c>
      <c r="D490">
        <v>620390</v>
      </c>
      <c r="E490">
        <v>541400</v>
      </c>
      <c r="F490">
        <v>290540</v>
      </c>
      <c r="G490">
        <v>242340</v>
      </c>
      <c r="H490">
        <v>64</v>
      </c>
      <c r="I490">
        <v>393</v>
      </c>
      <c r="J490">
        <v>438</v>
      </c>
      <c r="K490">
        <v>348</v>
      </c>
      <c r="L490">
        <v>559</v>
      </c>
      <c r="M490">
        <v>337</v>
      </c>
      <c r="N490">
        <v>232</v>
      </c>
      <c r="O490">
        <v>134</v>
      </c>
      <c r="P490">
        <v>71</v>
      </c>
      <c r="Q490">
        <v>33</v>
      </c>
      <c r="R490">
        <v>19</v>
      </c>
      <c r="S490">
        <v>10</v>
      </c>
      <c r="T490">
        <v>5</v>
      </c>
      <c r="U490">
        <v>2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2581</v>
      </c>
    </row>
    <row r="491" spans="2:36">
      <c r="B491" t="s">
        <v>523</v>
      </c>
      <c r="C491">
        <v>4210550</v>
      </c>
      <c r="D491">
        <v>3158410</v>
      </c>
      <c r="E491">
        <v>3633570</v>
      </c>
      <c r="F491">
        <v>1546250</v>
      </c>
      <c r="G491">
        <v>2851160</v>
      </c>
      <c r="H491">
        <v>80</v>
      </c>
      <c r="I491">
        <v>329</v>
      </c>
      <c r="J491">
        <v>509</v>
      </c>
      <c r="K491">
        <v>671</v>
      </c>
      <c r="L491">
        <v>1818</v>
      </c>
      <c r="M491">
        <v>2210</v>
      </c>
      <c r="N491">
        <v>2092</v>
      </c>
      <c r="O491">
        <v>1937</v>
      </c>
      <c r="P491">
        <v>1715</v>
      </c>
      <c r="Q491">
        <v>1502</v>
      </c>
      <c r="R491">
        <v>1207</v>
      </c>
      <c r="S491">
        <v>996</v>
      </c>
      <c r="T491">
        <v>1480</v>
      </c>
      <c r="U491">
        <v>1084</v>
      </c>
      <c r="V491">
        <v>764</v>
      </c>
      <c r="W491">
        <v>631</v>
      </c>
      <c r="X491">
        <v>469</v>
      </c>
      <c r="Y491">
        <v>442</v>
      </c>
      <c r="Z491">
        <v>354</v>
      </c>
      <c r="AA491">
        <v>306</v>
      </c>
      <c r="AB491">
        <v>263</v>
      </c>
      <c r="AC491">
        <v>208</v>
      </c>
      <c r="AD491">
        <v>200</v>
      </c>
      <c r="AE491">
        <v>161</v>
      </c>
      <c r="AF491">
        <v>146</v>
      </c>
      <c r="AG491">
        <v>158</v>
      </c>
      <c r="AH491">
        <v>126</v>
      </c>
      <c r="AI491">
        <v>694</v>
      </c>
      <c r="AJ491">
        <v>22472</v>
      </c>
    </row>
    <row r="492" spans="2:36">
      <c r="B492" t="s">
        <v>524</v>
      </c>
      <c r="C492">
        <v>851250</v>
      </c>
      <c r="D492">
        <v>772350</v>
      </c>
      <c r="E492">
        <v>894740</v>
      </c>
      <c r="F492">
        <v>635490</v>
      </c>
      <c r="G492">
        <v>0</v>
      </c>
      <c r="H492">
        <v>74</v>
      </c>
      <c r="I492">
        <v>2</v>
      </c>
      <c r="J492">
        <v>14</v>
      </c>
      <c r="K492">
        <v>17</v>
      </c>
      <c r="L492">
        <v>96</v>
      </c>
      <c r="M492">
        <v>185</v>
      </c>
      <c r="N492">
        <v>350</v>
      </c>
      <c r="O492">
        <v>390</v>
      </c>
      <c r="P492">
        <v>433</v>
      </c>
      <c r="Q492">
        <v>460</v>
      </c>
      <c r="R492">
        <v>351</v>
      </c>
      <c r="S492">
        <v>252</v>
      </c>
      <c r="T492">
        <v>282</v>
      </c>
      <c r="U492">
        <v>115</v>
      </c>
      <c r="V492">
        <v>27</v>
      </c>
      <c r="W492">
        <v>16</v>
      </c>
      <c r="X492">
        <v>4</v>
      </c>
      <c r="Y492">
        <v>0</v>
      </c>
      <c r="Z492">
        <v>1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2995</v>
      </c>
    </row>
    <row r="493" spans="2:36">
      <c r="B493" t="s">
        <v>525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66</v>
      </c>
      <c r="I493">
        <v>42</v>
      </c>
      <c r="J493">
        <v>73</v>
      </c>
      <c r="K493">
        <v>105</v>
      </c>
      <c r="L493">
        <v>342</v>
      </c>
      <c r="M493">
        <v>598</v>
      </c>
      <c r="N493">
        <v>847</v>
      </c>
      <c r="O493">
        <v>1075</v>
      </c>
      <c r="P493">
        <v>1187</v>
      </c>
      <c r="Q493">
        <v>1294</v>
      </c>
      <c r="R493">
        <v>1258</v>
      </c>
      <c r="S493">
        <v>1215</v>
      </c>
      <c r="T493">
        <v>1913</v>
      </c>
      <c r="U493">
        <v>1235</v>
      </c>
      <c r="V493">
        <v>766</v>
      </c>
      <c r="W493">
        <v>434</v>
      </c>
      <c r="X493">
        <v>298</v>
      </c>
      <c r="Y493">
        <v>245</v>
      </c>
      <c r="Z493">
        <v>206</v>
      </c>
      <c r="AA493">
        <v>146</v>
      </c>
      <c r="AB493">
        <v>146</v>
      </c>
      <c r="AC493">
        <v>119</v>
      </c>
      <c r="AD493">
        <v>88</v>
      </c>
      <c r="AE493">
        <v>60</v>
      </c>
      <c r="AF493">
        <v>44</v>
      </c>
      <c r="AG493">
        <v>42</v>
      </c>
      <c r="AH493">
        <v>32</v>
      </c>
      <c r="AI493">
        <v>36</v>
      </c>
      <c r="AJ493">
        <v>13846</v>
      </c>
    </row>
    <row r="494" spans="2:36">
      <c r="B494" t="s">
        <v>526</v>
      </c>
      <c r="C494">
        <v>0</v>
      </c>
      <c r="D494">
        <v>437540</v>
      </c>
      <c r="E494">
        <v>0</v>
      </c>
      <c r="F494">
        <v>0</v>
      </c>
      <c r="G494">
        <v>0</v>
      </c>
      <c r="H494">
        <v>29</v>
      </c>
      <c r="I494">
        <v>25</v>
      </c>
      <c r="J494">
        <v>37</v>
      </c>
      <c r="K494">
        <v>40</v>
      </c>
      <c r="L494">
        <v>98</v>
      </c>
      <c r="M494">
        <v>98</v>
      </c>
      <c r="N494">
        <v>64</v>
      </c>
      <c r="O494">
        <v>56</v>
      </c>
      <c r="P494">
        <v>41</v>
      </c>
      <c r="Q494">
        <v>10</v>
      </c>
      <c r="R494">
        <v>11</v>
      </c>
      <c r="S494">
        <v>4</v>
      </c>
      <c r="T494">
        <v>1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485</v>
      </c>
    </row>
    <row r="495" spans="2:36">
      <c r="B495" t="s">
        <v>527</v>
      </c>
      <c r="C495">
        <v>3457130</v>
      </c>
      <c r="D495">
        <v>3350430</v>
      </c>
      <c r="E495">
        <v>0</v>
      </c>
      <c r="F495">
        <v>2850</v>
      </c>
      <c r="G495">
        <v>2527480</v>
      </c>
      <c r="H495">
        <v>80</v>
      </c>
      <c r="I495">
        <v>223</v>
      </c>
      <c r="J495">
        <v>278</v>
      </c>
      <c r="K495">
        <v>276</v>
      </c>
      <c r="L495">
        <v>632</v>
      </c>
      <c r="M495">
        <v>610</v>
      </c>
      <c r="N495">
        <v>545</v>
      </c>
      <c r="O495">
        <v>476</v>
      </c>
      <c r="P495">
        <v>344</v>
      </c>
      <c r="Q495">
        <v>323</v>
      </c>
      <c r="R495">
        <v>292</v>
      </c>
      <c r="S495">
        <v>217</v>
      </c>
      <c r="T495">
        <v>313</v>
      </c>
      <c r="U495">
        <v>220</v>
      </c>
      <c r="V495">
        <v>234</v>
      </c>
      <c r="W495">
        <v>200</v>
      </c>
      <c r="X495">
        <v>183</v>
      </c>
      <c r="Y495">
        <v>188</v>
      </c>
      <c r="Z495">
        <v>200</v>
      </c>
      <c r="AA495">
        <v>185</v>
      </c>
      <c r="AB495">
        <v>166</v>
      </c>
      <c r="AC495">
        <v>166</v>
      </c>
      <c r="AD495">
        <v>141</v>
      </c>
      <c r="AE495">
        <v>131</v>
      </c>
      <c r="AF495">
        <v>154</v>
      </c>
      <c r="AG495">
        <v>134</v>
      </c>
      <c r="AH495">
        <v>126</v>
      </c>
      <c r="AI495">
        <v>558</v>
      </c>
      <c r="AJ495">
        <v>7515</v>
      </c>
    </row>
    <row r="496" spans="2:36">
      <c r="B496" t="s">
        <v>528</v>
      </c>
      <c r="C496">
        <v>1206180</v>
      </c>
      <c r="D496">
        <v>1109850</v>
      </c>
      <c r="E496">
        <v>910590</v>
      </c>
      <c r="F496">
        <v>1737390</v>
      </c>
      <c r="G496">
        <v>1390750</v>
      </c>
      <c r="H496">
        <v>58</v>
      </c>
      <c r="I496">
        <v>37</v>
      </c>
      <c r="J496">
        <v>109</v>
      </c>
      <c r="K496">
        <v>208</v>
      </c>
      <c r="L496">
        <v>720</v>
      </c>
      <c r="M496">
        <v>1083</v>
      </c>
      <c r="N496">
        <v>1366</v>
      </c>
      <c r="O496">
        <v>1590</v>
      </c>
      <c r="P496">
        <v>1466</v>
      </c>
      <c r="Q496">
        <v>1411</v>
      </c>
      <c r="R496">
        <v>1265</v>
      </c>
      <c r="S496">
        <v>996</v>
      </c>
      <c r="T496">
        <v>1346</v>
      </c>
      <c r="U496">
        <v>760</v>
      </c>
      <c r="V496">
        <v>460</v>
      </c>
      <c r="W496">
        <v>266</v>
      </c>
      <c r="X496">
        <v>151</v>
      </c>
      <c r="Y496">
        <v>89</v>
      </c>
      <c r="Z496">
        <v>57</v>
      </c>
      <c r="AA496">
        <v>26</v>
      </c>
      <c r="AB496">
        <v>13</v>
      </c>
      <c r="AC496">
        <v>8</v>
      </c>
      <c r="AD496">
        <v>3</v>
      </c>
      <c r="AE496">
        <v>5</v>
      </c>
      <c r="AF496">
        <v>1</v>
      </c>
      <c r="AG496">
        <v>3</v>
      </c>
      <c r="AH496">
        <v>0</v>
      </c>
      <c r="AI496">
        <v>0</v>
      </c>
      <c r="AJ496">
        <v>13439</v>
      </c>
    </row>
    <row r="497" spans="2:36">
      <c r="B497" t="s">
        <v>529</v>
      </c>
      <c r="C497">
        <v>3758460</v>
      </c>
      <c r="D497">
        <v>2035550</v>
      </c>
      <c r="E497">
        <v>1887160</v>
      </c>
      <c r="F497">
        <v>2116920</v>
      </c>
      <c r="G497">
        <v>3403180</v>
      </c>
      <c r="H497">
        <v>80</v>
      </c>
      <c r="I497">
        <v>139</v>
      </c>
      <c r="J497">
        <v>282</v>
      </c>
      <c r="K497">
        <v>429</v>
      </c>
      <c r="L497">
        <v>1030</v>
      </c>
      <c r="M497">
        <v>1158</v>
      </c>
      <c r="N497">
        <v>1173</v>
      </c>
      <c r="O497">
        <v>1078</v>
      </c>
      <c r="P497">
        <v>858</v>
      </c>
      <c r="Q497">
        <v>740</v>
      </c>
      <c r="R497">
        <v>588</v>
      </c>
      <c r="S497">
        <v>504</v>
      </c>
      <c r="T497">
        <v>788</v>
      </c>
      <c r="U497">
        <v>683</v>
      </c>
      <c r="V497">
        <v>502</v>
      </c>
      <c r="W497">
        <v>416</v>
      </c>
      <c r="X497">
        <v>331</v>
      </c>
      <c r="Y497">
        <v>255</v>
      </c>
      <c r="Z497">
        <v>186</v>
      </c>
      <c r="AA497">
        <v>127</v>
      </c>
      <c r="AB497">
        <v>125</v>
      </c>
      <c r="AC497">
        <v>90</v>
      </c>
      <c r="AD497">
        <v>72</v>
      </c>
      <c r="AE497">
        <v>55</v>
      </c>
      <c r="AF497">
        <v>36</v>
      </c>
      <c r="AG497">
        <v>46</v>
      </c>
      <c r="AH497">
        <v>29</v>
      </c>
      <c r="AI497">
        <v>116</v>
      </c>
      <c r="AJ497">
        <v>11836</v>
      </c>
    </row>
    <row r="498" spans="2:36">
      <c r="B498" t="s">
        <v>530</v>
      </c>
      <c r="C498">
        <v>9544030</v>
      </c>
      <c r="D498">
        <v>5107470</v>
      </c>
      <c r="E498">
        <v>5721350</v>
      </c>
      <c r="F498">
        <v>7213770</v>
      </c>
      <c r="G498">
        <v>6348480</v>
      </c>
      <c r="H498">
        <v>80</v>
      </c>
      <c r="I498">
        <v>13</v>
      </c>
      <c r="J498">
        <v>15</v>
      </c>
      <c r="K498">
        <v>26</v>
      </c>
      <c r="L498">
        <v>107</v>
      </c>
      <c r="M498">
        <v>110</v>
      </c>
      <c r="N498">
        <v>165</v>
      </c>
      <c r="O498">
        <v>178</v>
      </c>
      <c r="P498">
        <v>251</v>
      </c>
      <c r="Q498">
        <v>301</v>
      </c>
      <c r="R498">
        <v>353</v>
      </c>
      <c r="S498">
        <v>452</v>
      </c>
      <c r="T498">
        <v>916</v>
      </c>
      <c r="U498">
        <v>937</v>
      </c>
      <c r="V498">
        <v>819</v>
      </c>
      <c r="W498">
        <v>753</v>
      </c>
      <c r="X498">
        <v>622</v>
      </c>
      <c r="Y498">
        <v>529</v>
      </c>
      <c r="Z498">
        <v>358</v>
      </c>
      <c r="AA498">
        <v>286</v>
      </c>
      <c r="AB498">
        <v>214</v>
      </c>
      <c r="AC498">
        <v>172</v>
      </c>
      <c r="AD498">
        <v>159</v>
      </c>
      <c r="AE498">
        <v>121</v>
      </c>
      <c r="AF498">
        <v>126</v>
      </c>
      <c r="AG498">
        <v>102</v>
      </c>
      <c r="AH498">
        <v>95</v>
      </c>
      <c r="AI498">
        <v>1645</v>
      </c>
      <c r="AJ498">
        <v>9825</v>
      </c>
    </row>
    <row r="499" spans="2:36">
      <c r="B499" t="s">
        <v>531</v>
      </c>
      <c r="C499">
        <v>0</v>
      </c>
      <c r="D499">
        <v>248130</v>
      </c>
      <c r="E499">
        <v>152630</v>
      </c>
      <c r="F499">
        <v>229000</v>
      </c>
      <c r="G499">
        <v>54820</v>
      </c>
      <c r="H499">
        <v>62</v>
      </c>
      <c r="I499">
        <v>228</v>
      </c>
      <c r="J499">
        <v>202</v>
      </c>
      <c r="K499">
        <v>214</v>
      </c>
      <c r="L499">
        <v>411</v>
      </c>
      <c r="M499">
        <v>346</v>
      </c>
      <c r="N499">
        <v>273</v>
      </c>
      <c r="O499">
        <v>159</v>
      </c>
      <c r="P499">
        <v>171</v>
      </c>
      <c r="Q499">
        <v>123</v>
      </c>
      <c r="R499">
        <v>72</v>
      </c>
      <c r="S499">
        <v>44</v>
      </c>
      <c r="T499">
        <v>37</v>
      </c>
      <c r="U499">
        <v>12</v>
      </c>
      <c r="V499">
        <v>7</v>
      </c>
      <c r="W499">
        <v>2</v>
      </c>
      <c r="X499">
        <v>1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2302</v>
      </c>
    </row>
    <row r="500" spans="2:36">
      <c r="B500" t="s">
        <v>532</v>
      </c>
      <c r="C500">
        <v>4392460</v>
      </c>
      <c r="D500">
        <v>2270820</v>
      </c>
      <c r="E500">
        <v>0</v>
      </c>
      <c r="F500">
        <v>3663460</v>
      </c>
      <c r="G500">
        <v>3558940</v>
      </c>
      <c r="H500">
        <v>80</v>
      </c>
      <c r="I500">
        <v>191</v>
      </c>
      <c r="J500">
        <v>278</v>
      </c>
      <c r="K500">
        <v>360</v>
      </c>
      <c r="L500">
        <v>654</v>
      </c>
      <c r="M500">
        <v>718</v>
      </c>
      <c r="N500">
        <v>648</v>
      </c>
      <c r="O500">
        <v>637</v>
      </c>
      <c r="P500">
        <v>589</v>
      </c>
      <c r="Q500">
        <v>594</v>
      </c>
      <c r="R500">
        <v>638</v>
      </c>
      <c r="S500">
        <v>671</v>
      </c>
      <c r="T500">
        <v>1312</v>
      </c>
      <c r="U500">
        <v>1258</v>
      </c>
      <c r="V500">
        <v>1422</v>
      </c>
      <c r="W500">
        <v>1223</v>
      </c>
      <c r="X500">
        <v>1204</v>
      </c>
      <c r="Y500">
        <v>1145</v>
      </c>
      <c r="Z500">
        <v>1086</v>
      </c>
      <c r="AA500">
        <v>920</v>
      </c>
      <c r="AB500">
        <v>947</v>
      </c>
      <c r="AC500">
        <v>773</v>
      </c>
      <c r="AD500">
        <v>742</v>
      </c>
      <c r="AE500">
        <v>665</v>
      </c>
      <c r="AF500">
        <v>566</v>
      </c>
      <c r="AG500">
        <v>573</v>
      </c>
      <c r="AH500">
        <v>429</v>
      </c>
      <c r="AI500">
        <v>2171</v>
      </c>
      <c r="AJ500">
        <v>22414</v>
      </c>
    </row>
    <row r="501" spans="2:36">
      <c r="B501" t="s">
        <v>533</v>
      </c>
      <c r="C501">
        <v>1106830</v>
      </c>
      <c r="D501">
        <v>571720</v>
      </c>
      <c r="E501">
        <v>420340</v>
      </c>
      <c r="F501">
        <v>229670</v>
      </c>
      <c r="G501">
        <v>376450</v>
      </c>
      <c r="H501">
        <v>36</v>
      </c>
      <c r="I501">
        <v>158</v>
      </c>
      <c r="J501">
        <v>250</v>
      </c>
      <c r="K501">
        <v>303</v>
      </c>
      <c r="L501">
        <v>961</v>
      </c>
      <c r="M501">
        <v>1335</v>
      </c>
      <c r="N501">
        <v>1701</v>
      </c>
      <c r="O501">
        <v>1799</v>
      </c>
      <c r="P501">
        <v>1737</v>
      </c>
      <c r="Q501">
        <v>1652</v>
      </c>
      <c r="R501">
        <v>1355</v>
      </c>
      <c r="S501">
        <v>1091</v>
      </c>
      <c r="T501">
        <v>1758</v>
      </c>
      <c r="U501">
        <v>1387</v>
      </c>
      <c r="V501">
        <v>1063</v>
      </c>
      <c r="W501">
        <v>921</v>
      </c>
      <c r="X501">
        <v>777</v>
      </c>
      <c r="Y501">
        <v>686</v>
      </c>
      <c r="Z501">
        <v>563</v>
      </c>
      <c r="AA501">
        <v>508</v>
      </c>
      <c r="AB501">
        <v>436</v>
      </c>
      <c r="AC501">
        <v>346</v>
      </c>
      <c r="AD501">
        <v>324</v>
      </c>
      <c r="AE501">
        <v>226</v>
      </c>
      <c r="AF501">
        <v>182</v>
      </c>
      <c r="AG501">
        <v>128</v>
      </c>
      <c r="AH501">
        <v>109</v>
      </c>
      <c r="AI501">
        <v>336</v>
      </c>
      <c r="AJ501">
        <v>22092</v>
      </c>
    </row>
    <row r="502" spans="2:36">
      <c r="B502" t="s">
        <v>534</v>
      </c>
      <c r="C502">
        <v>2395040</v>
      </c>
      <c r="D502">
        <v>2003980</v>
      </c>
      <c r="E502">
        <v>2257730</v>
      </c>
      <c r="F502">
        <v>1769640</v>
      </c>
      <c r="G502">
        <v>1946350</v>
      </c>
      <c r="H502">
        <v>80</v>
      </c>
      <c r="I502">
        <v>372</v>
      </c>
      <c r="J502">
        <v>549</v>
      </c>
      <c r="K502">
        <v>583</v>
      </c>
      <c r="L502">
        <v>1357</v>
      </c>
      <c r="M502">
        <v>1395</v>
      </c>
      <c r="N502">
        <v>1265</v>
      </c>
      <c r="O502">
        <v>1078</v>
      </c>
      <c r="P502">
        <v>796</v>
      </c>
      <c r="Q502">
        <v>606</v>
      </c>
      <c r="R502">
        <v>442</v>
      </c>
      <c r="S502">
        <v>351</v>
      </c>
      <c r="T502">
        <v>541</v>
      </c>
      <c r="U502">
        <v>436</v>
      </c>
      <c r="V502">
        <v>380</v>
      </c>
      <c r="W502">
        <v>343</v>
      </c>
      <c r="X502">
        <v>341</v>
      </c>
      <c r="Y502">
        <v>264</v>
      </c>
      <c r="Z502">
        <v>220</v>
      </c>
      <c r="AA502">
        <v>185</v>
      </c>
      <c r="AB502">
        <v>150</v>
      </c>
      <c r="AC502">
        <v>97</v>
      </c>
      <c r="AD502">
        <v>71</v>
      </c>
      <c r="AE502">
        <v>48</v>
      </c>
      <c r="AF502">
        <v>37</v>
      </c>
      <c r="AG502">
        <v>22</v>
      </c>
      <c r="AH502">
        <v>13</v>
      </c>
      <c r="AI502">
        <v>25</v>
      </c>
      <c r="AJ502">
        <v>11967</v>
      </c>
    </row>
    <row r="503" spans="2:36">
      <c r="B503" t="s">
        <v>535</v>
      </c>
      <c r="C503">
        <v>956450</v>
      </c>
      <c r="D503">
        <v>0</v>
      </c>
      <c r="E503">
        <v>0</v>
      </c>
      <c r="F503">
        <v>948200</v>
      </c>
      <c r="G503">
        <v>0</v>
      </c>
      <c r="H503">
        <v>66</v>
      </c>
      <c r="I503">
        <v>28</v>
      </c>
      <c r="J503">
        <v>57</v>
      </c>
      <c r="K503">
        <v>111</v>
      </c>
      <c r="L503">
        <v>291</v>
      </c>
      <c r="M503">
        <v>285</v>
      </c>
      <c r="N503">
        <v>266</v>
      </c>
      <c r="O503">
        <v>239</v>
      </c>
      <c r="P503">
        <v>226</v>
      </c>
      <c r="Q503">
        <v>163</v>
      </c>
      <c r="R503">
        <v>155</v>
      </c>
      <c r="S503">
        <v>111</v>
      </c>
      <c r="T503">
        <v>178</v>
      </c>
      <c r="U503">
        <v>107</v>
      </c>
      <c r="V503">
        <v>54</v>
      </c>
      <c r="W503">
        <v>44</v>
      </c>
      <c r="X503">
        <v>27</v>
      </c>
      <c r="Y503">
        <v>20</v>
      </c>
      <c r="Z503">
        <v>15</v>
      </c>
      <c r="AA503">
        <v>5</v>
      </c>
      <c r="AB503">
        <v>9</v>
      </c>
      <c r="AC503">
        <v>5</v>
      </c>
      <c r="AD503">
        <v>4</v>
      </c>
      <c r="AE503">
        <v>0</v>
      </c>
      <c r="AF503">
        <v>2</v>
      </c>
      <c r="AG503">
        <v>0</v>
      </c>
      <c r="AH503">
        <v>0</v>
      </c>
      <c r="AI503">
        <v>0</v>
      </c>
      <c r="AJ503">
        <v>2402</v>
      </c>
    </row>
    <row r="504" spans="2:36">
      <c r="B504" t="s">
        <v>536</v>
      </c>
      <c r="C504">
        <v>2659130</v>
      </c>
      <c r="D504">
        <v>3059430</v>
      </c>
      <c r="E504">
        <v>3269650</v>
      </c>
      <c r="F504">
        <v>2329410</v>
      </c>
      <c r="G504">
        <v>2262000</v>
      </c>
      <c r="H504">
        <v>44</v>
      </c>
      <c r="I504">
        <v>1246</v>
      </c>
      <c r="J504">
        <v>2298</v>
      </c>
      <c r="K504">
        <v>2929</v>
      </c>
      <c r="L504">
        <v>7137</v>
      </c>
      <c r="M504">
        <v>7277</v>
      </c>
      <c r="N504">
        <v>6622</v>
      </c>
      <c r="O504">
        <v>5496</v>
      </c>
      <c r="P504">
        <v>4344</v>
      </c>
      <c r="Q504">
        <v>3347</v>
      </c>
      <c r="R504">
        <v>2468</v>
      </c>
      <c r="S504">
        <v>1763</v>
      </c>
      <c r="T504">
        <v>2020</v>
      </c>
      <c r="U504">
        <v>950</v>
      </c>
      <c r="V504">
        <v>545</v>
      </c>
      <c r="W504">
        <v>334</v>
      </c>
      <c r="X504">
        <v>225</v>
      </c>
      <c r="Y504">
        <v>185</v>
      </c>
      <c r="Z504">
        <v>144</v>
      </c>
      <c r="AA504">
        <v>114</v>
      </c>
      <c r="AB504">
        <v>87</v>
      </c>
      <c r="AC504">
        <v>74</v>
      </c>
      <c r="AD504">
        <v>65</v>
      </c>
      <c r="AE504">
        <v>46</v>
      </c>
      <c r="AF504">
        <v>24</v>
      </c>
      <c r="AG504">
        <v>23</v>
      </c>
      <c r="AH504">
        <v>15</v>
      </c>
      <c r="AI504">
        <v>49</v>
      </c>
      <c r="AJ504">
        <v>49827</v>
      </c>
    </row>
    <row r="505" spans="2:36">
      <c r="B505" t="s">
        <v>537</v>
      </c>
      <c r="C505">
        <v>449880</v>
      </c>
      <c r="D505">
        <v>1185620</v>
      </c>
      <c r="E505">
        <v>530440</v>
      </c>
      <c r="F505">
        <v>711570</v>
      </c>
      <c r="G505">
        <v>710710</v>
      </c>
      <c r="H505">
        <v>37</v>
      </c>
      <c r="I505">
        <v>254</v>
      </c>
      <c r="J505">
        <v>253</v>
      </c>
      <c r="K505">
        <v>258</v>
      </c>
      <c r="L505">
        <v>289</v>
      </c>
      <c r="M505">
        <v>372</v>
      </c>
      <c r="N505">
        <v>439</v>
      </c>
      <c r="O505">
        <v>503</v>
      </c>
      <c r="P505">
        <v>493</v>
      </c>
      <c r="Q505">
        <v>542</v>
      </c>
      <c r="R505">
        <v>468</v>
      </c>
      <c r="S505">
        <v>389</v>
      </c>
      <c r="T505">
        <v>607</v>
      </c>
      <c r="U505">
        <v>349</v>
      </c>
      <c r="V505">
        <v>190</v>
      </c>
      <c r="W505">
        <v>98</v>
      </c>
      <c r="X505">
        <v>44</v>
      </c>
      <c r="Y505">
        <v>43</v>
      </c>
      <c r="Z505">
        <v>30</v>
      </c>
      <c r="AA505">
        <v>26</v>
      </c>
      <c r="AB505">
        <v>34</v>
      </c>
      <c r="AC505">
        <v>24</v>
      </c>
      <c r="AD505">
        <v>18</v>
      </c>
      <c r="AE505">
        <v>13</v>
      </c>
      <c r="AF505">
        <v>13</v>
      </c>
      <c r="AG505">
        <v>12</v>
      </c>
      <c r="AH505">
        <v>14</v>
      </c>
      <c r="AI505">
        <v>31</v>
      </c>
      <c r="AJ505">
        <v>5806</v>
      </c>
    </row>
    <row r="506" spans="2:36">
      <c r="B506" t="s">
        <v>538</v>
      </c>
      <c r="C506">
        <v>0</v>
      </c>
      <c r="D506">
        <v>0</v>
      </c>
      <c r="E506">
        <v>406290</v>
      </c>
      <c r="F506">
        <v>0</v>
      </c>
      <c r="G506">
        <v>0</v>
      </c>
      <c r="H506">
        <v>23</v>
      </c>
      <c r="I506">
        <v>7</v>
      </c>
      <c r="J506">
        <v>25</v>
      </c>
      <c r="K506">
        <v>45</v>
      </c>
      <c r="L506">
        <v>118</v>
      </c>
      <c r="M506">
        <v>191</v>
      </c>
      <c r="N506">
        <v>243</v>
      </c>
      <c r="O506">
        <v>351</v>
      </c>
      <c r="P506">
        <v>352</v>
      </c>
      <c r="Q506">
        <v>385</v>
      </c>
      <c r="R506">
        <v>354</v>
      </c>
      <c r="S506">
        <v>340</v>
      </c>
      <c r="T506">
        <v>455</v>
      </c>
      <c r="U506">
        <v>311</v>
      </c>
      <c r="V506">
        <v>174</v>
      </c>
      <c r="W506">
        <v>95</v>
      </c>
      <c r="X506">
        <v>56</v>
      </c>
      <c r="Y506">
        <v>47</v>
      </c>
      <c r="Z506">
        <v>39</v>
      </c>
      <c r="AA506">
        <v>28</v>
      </c>
      <c r="AB506">
        <v>26</v>
      </c>
      <c r="AC506">
        <v>22</v>
      </c>
      <c r="AD506">
        <v>15</v>
      </c>
      <c r="AE506">
        <v>23</v>
      </c>
      <c r="AF506">
        <v>25</v>
      </c>
      <c r="AG506">
        <v>14</v>
      </c>
      <c r="AH506">
        <v>13</v>
      </c>
      <c r="AI506">
        <v>56</v>
      </c>
      <c r="AJ506">
        <v>3810</v>
      </c>
    </row>
    <row r="507" spans="2:36">
      <c r="B507" t="s">
        <v>539</v>
      </c>
      <c r="C507">
        <v>0</v>
      </c>
      <c r="D507">
        <v>3378500</v>
      </c>
      <c r="E507">
        <v>3326220</v>
      </c>
      <c r="F507">
        <v>2837710</v>
      </c>
      <c r="G507">
        <v>3831420</v>
      </c>
      <c r="H507">
        <v>80</v>
      </c>
      <c r="I507">
        <v>96</v>
      </c>
      <c r="J507">
        <v>186</v>
      </c>
      <c r="K507">
        <v>290</v>
      </c>
      <c r="L507">
        <v>683</v>
      </c>
      <c r="M507">
        <v>812</v>
      </c>
      <c r="N507">
        <v>754</v>
      </c>
      <c r="O507">
        <v>680</v>
      </c>
      <c r="P507">
        <v>639</v>
      </c>
      <c r="Q507">
        <v>531</v>
      </c>
      <c r="R507">
        <v>431</v>
      </c>
      <c r="S507">
        <v>333</v>
      </c>
      <c r="T507">
        <v>430</v>
      </c>
      <c r="U507">
        <v>254</v>
      </c>
      <c r="V507">
        <v>127</v>
      </c>
      <c r="W507">
        <v>100</v>
      </c>
      <c r="X507">
        <v>96</v>
      </c>
      <c r="Y507">
        <v>78</v>
      </c>
      <c r="Z507">
        <v>60</v>
      </c>
      <c r="AA507">
        <v>63</v>
      </c>
      <c r="AB507">
        <v>35</v>
      </c>
      <c r="AC507">
        <v>55</v>
      </c>
      <c r="AD507">
        <v>53</v>
      </c>
      <c r="AE507">
        <v>45</v>
      </c>
      <c r="AF507">
        <v>48</v>
      </c>
      <c r="AG507">
        <v>46</v>
      </c>
      <c r="AH507">
        <v>33</v>
      </c>
      <c r="AI507">
        <v>295</v>
      </c>
      <c r="AJ507">
        <v>7253</v>
      </c>
    </row>
    <row r="508" spans="2:36">
      <c r="B508" t="s">
        <v>540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8</v>
      </c>
      <c r="I508">
        <v>0</v>
      </c>
      <c r="J508">
        <v>1</v>
      </c>
      <c r="K508">
        <v>1</v>
      </c>
      <c r="L508">
        <v>2</v>
      </c>
      <c r="M508">
        <v>1</v>
      </c>
      <c r="N508">
        <v>3</v>
      </c>
      <c r="O508">
        <v>1</v>
      </c>
      <c r="P508">
        <v>2</v>
      </c>
      <c r="Q508">
        <v>1</v>
      </c>
      <c r="R508">
        <v>1</v>
      </c>
      <c r="S508">
        <v>1</v>
      </c>
      <c r="T508">
        <v>2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16</v>
      </c>
    </row>
    <row r="509" spans="2:36">
      <c r="B509" t="s">
        <v>541</v>
      </c>
      <c r="C509">
        <v>0</v>
      </c>
      <c r="D509">
        <v>0</v>
      </c>
      <c r="E509">
        <v>0</v>
      </c>
      <c r="F509">
        <v>0</v>
      </c>
      <c r="G509">
        <v>598040</v>
      </c>
      <c r="H509">
        <v>32</v>
      </c>
      <c r="I509">
        <v>1115</v>
      </c>
      <c r="J509">
        <v>117</v>
      </c>
      <c r="K509">
        <v>141</v>
      </c>
      <c r="L509">
        <v>236</v>
      </c>
      <c r="M509">
        <v>234</v>
      </c>
      <c r="N509">
        <v>182</v>
      </c>
      <c r="O509">
        <v>138</v>
      </c>
      <c r="P509">
        <v>103</v>
      </c>
      <c r="Q509">
        <v>84</v>
      </c>
      <c r="R509">
        <v>69</v>
      </c>
      <c r="S509">
        <v>49</v>
      </c>
      <c r="T509">
        <v>70</v>
      </c>
      <c r="U509">
        <v>52</v>
      </c>
      <c r="V509">
        <v>37</v>
      </c>
      <c r="W509">
        <v>13</v>
      </c>
      <c r="X509">
        <v>9</v>
      </c>
      <c r="Y509">
        <v>6</v>
      </c>
      <c r="Z509">
        <v>4</v>
      </c>
      <c r="AA509">
        <v>4</v>
      </c>
      <c r="AB509">
        <v>0</v>
      </c>
      <c r="AC509">
        <v>5</v>
      </c>
      <c r="AD509">
        <v>0</v>
      </c>
      <c r="AE509">
        <v>0</v>
      </c>
      <c r="AF509">
        <v>1</v>
      </c>
      <c r="AG509">
        <v>3</v>
      </c>
      <c r="AH509">
        <v>0</v>
      </c>
      <c r="AI509">
        <v>1</v>
      </c>
      <c r="AJ509">
        <v>2673</v>
      </c>
    </row>
    <row r="510" spans="2:36">
      <c r="B510" t="s">
        <v>542</v>
      </c>
      <c r="C510">
        <v>4023860</v>
      </c>
      <c r="D510">
        <v>3445270</v>
      </c>
      <c r="E510">
        <v>3609600</v>
      </c>
      <c r="F510">
        <v>2155330</v>
      </c>
      <c r="G510">
        <v>2830270</v>
      </c>
      <c r="H510">
        <v>7</v>
      </c>
      <c r="I510">
        <v>3099</v>
      </c>
      <c r="J510">
        <v>123</v>
      </c>
      <c r="K510">
        <v>112</v>
      </c>
      <c r="L510">
        <v>1162</v>
      </c>
      <c r="M510">
        <v>129</v>
      </c>
      <c r="N510">
        <v>146</v>
      </c>
      <c r="O510">
        <v>132</v>
      </c>
      <c r="P510">
        <v>132</v>
      </c>
      <c r="Q510">
        <v>137</v>
      </c>
      <c r="R510">
        <v>162</v>
      </c>
      <c r="S510">
        <v>161</v>
      </c>
      <c r="T510">
        <v>242</v>
      </c>
      <c r="U510">
        <v>172</v>
      </c>
      <c r="V510">
        <v>139</v>
      </c>
      <c r="W510">
        <v>144</v>
      </c>
      <c r="X510">
        <v>88</v>
      </c>
      <c r="Y510">
        <v>77</v>
      </c>
      <c r="Z510">
        <v>56</v>
      </c>
      <c r="AA510">
        <v>44</v>
      </c>
      <c r="AB510">
        <v>38</v>
      </c>
      <c r="AC510">
        <v>25</v>
      </c>
      <c r="AD510">
        <v>35</v>
      </c>
      <c r="AE510">
        <v>14</v>
      </c>
      <c r="AF510">
        <v>1015</v>
      </c>
      <c r="AG510">
        <v>14</v>
      </c>
      <c r="AH510">
        <v>12</v>
      </c>
      <c r="AI510">
        <v>53</v>
      </c>
      <c r="AJ510">
        <v>7663</v>
      </c>
    </row>
    <row r="511" spans="2:36">
      <c r="B511" t="s">
        <v>543</v>
      </c>
      <c r="C511">
        <v>3969590</v>
      </c>
      <c r="D511">
        <v>2816580</v>
      </c>
      <c r="E511">
        <v>2871760</v>
      </c>
      <c r="F511">
        <v>2170980</v>
      </c>
      <c r="G511">
        <v>2814530</v>
      </c>
      <c r="H511">
        <v>80</v>
      </c>
      <c r="I511">
        <v>90</v>
      </c>
      <c r="J511">
        <v>101</v>
      </c>
      <c r="K511">
        <v>128</v>
      </c>
      <c r="L511">
        <v>280</v>
      </c>
      <c r="M511">
        <v>330</v>
      </c>
      <c r="N511">
        <v>341</v>
      </c>
      <c r="O511">
        <v>337</v>
      </c>
      <c r="P511">
        <v>313</v>
      </c>
      <c r="Q511">
        <v>255</v>
      </c>
      <c r="R511">
        <v>253</v>
      </c>
      <c r="S511">
        <v>181</v>
      </c>
      <c r="T511">
        <v>272</v>
      </c>
      <c r="U511">
        <v>177</v>
      </c>
      <c r="V511">
        <v>113</v>
      </c>
      <c r="W511">
        <v>64</v>
      </c>
      <c r="X511">
        <v>43</v>
      </c>
      <c r="Y511">
        <v>29</v>
      </c>
      <c r="Z511">
        <v>34</v>
      </c>
      <c r="AA511">
        <v>33</v>
      </c>
      <c r="AB511">
        <v>23</v>
      </c>
      <c r="AC511">
        <v>18</v>
      </c>
      <c r="AD511">
        <v>20</v>
      </c>
      <c r="AE511">
        <v>11</v>
      </c>
      <c r="AF511">
        <v>13</v>
      </c>
      <c r="AG511">
        <v>11</v>
      </c>
      <c r="AH511">
        <v>7</v>
      </c>
      <c r="AI511">
        <v>28</v>
      </c>
      <c r="AJ511">
        <v>3505</v>
      </c>
    </row>
    <row r="512" spans="2:36">
      <c r="B512" t="s">
        <v>544</v>
      </c>
      <c r="C512">
        <v>3683200</v>
      </c>
      <c r="D512">
        <v>2217990</v>
      </c>
      <c r="E512">
        <v>1163060</v>
      </c>
      <c r="F512">
        <v>2319570</v>
      </c>
      <c r="G512">
        <v>2277670</v>
      </c>
      <c r="H512">
        <v>80</v>
      </c>
      <c r="I512">
        <v>48</v>
      </c>
      <c r="J512">
        <v>61</v>
      </c>
      <c r="K512">
        <v>131</v>
      </c>
      <c r="L512">
        <v>436</v>
      </c>
      <c r="M512">
        <v>596</v>
      </c>
      <c r="N512">
        <v>777</v>
      </c>
      <c r="O512">
        <v>879</v>
      </c>
      <c r="P512">
        <v>942</v>
      </c>
      <c r="Q512">
        <v>958</v>
      </c>
      <c r="R512">
        <v>939</v>
      </c>
      <c r="S512">
        <v>854</v>
      </c>
      <c r="T512">
        <v>1444</v>
      </c>
      <c r="U512">
        <v>1027</v>
      </c>
      <c r="V512">
        <v>740</v>
      </c>
      <c r="W512">
        <v>519</v>
      </c>
      <c r="X512">
        <v>368</v>
      </c>
      <c r="Y512">
        <v>241</v>
      </c>
      <c r="Z512">
        <v>172</v>
      </c>
      <c r="AA512">
        <v>101</v>
      </c>
      <c r="AB512">
        <v>93</v>
      </c>
      <c r="AC512">
        <v>75</v>
      </c>
      <c r="AD512">
        <v>42</v>
      </c>
      <c r="AE512">
        <v>42</v>
      </c>
      <c r="AF512">
        <v>30</v>
      </c>
      <c r="AG512">
        <v>16</v>
      </c>
      <c r="AH512">
        <v>12</v>
      </c>
      <c r="AI512">
        <v>53</v>
      </c>
      <c r="AJ512">
        <v>11596</v>
      </c>
    </row>
    <row r="513" spans="2:36">
      <c r="B513" t="s">
        <v>545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7</v>
      </c>
      <c r="I513">
        <v>5</v>
      </c>
      <c r="J513">
        <v>2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7</v>
      </c>
    </row>
    <row r="514" spans="2:36">
      <c r="B514" t="s">
        <v>546</v>
      </c>
      <c r="C514">
        <v>3018580</v>
      </c>
      <c r="D514">
        <v>2851790</v>
      </c>
      <c r="E514">
        <v>2323040</v>
      </c>
      <c r="F514">
        <v>1806460</v>
      </c>
      <c r="G514">
        <v>2227860</v>
      </c>
      <c r="H514">
        <v>80</v>
      </c>
      <c r="I514">
        <v>81</v>
      </c>
      <c r="J514">
        <v>216</v>
      </c>
      <c r="K514">
        <v>346</v>
      </c>
      <c r="L514">
        <v>920</v>
      </c>
      <c r="M514">
        <v>1176</v>
      </c>
      <c r="N514">
        <v>1248</v>
      </c>
      <c r="O514">
        <v>1244</v>
      </c>
      <c r="P514">
        <v>1116</v>
      </c>
      <c r="Q514">
        <v>1045</v>
      </c>
      <c r="R514">
        <v>890</v>
      </c>
      <c r="S514">
        <v>762</v>
      </c>
      <c r="T514">
        <v>1071</v>
      </c>
      <c r="U514">
        <v>693</v>
      </c>
      <c r="V514">
        <v>510</v>
      </c>
      <c r="W514">
        <v>396</v>
      </c>
      <c r="X514">
        <v>225</v>
      </c>
      <c r="Y514">
        <v>211</v>
      </c>
      <c r="Z514">
        <v>190</v>
      </c>
      <c r="AA514">
        <v>139</v>
      </c>
      <c r="AB514">
        <v>123</v>
      </c>
      <c r="AC514">
        <v>125</v>
      </c>
      <c r="AD514">
        <v>102</v>
      </c>
      <c r="AE514">
        <v>77</v>
      </c>
      <c r="AF514">
        <v>80</v>
      </c>
      <c r="AG514">
        <v>66</v>
      </c>
      <c r="AH514">
        <v>43</v>
      </c>
      <c r="AI514">
        <v>177</v>
      </c>
      <c r="AJ514">
        <v>13272</v>
      </c>
    </row>
    <row r="515" spans="2:36">
      <c r="B515" t="s">
        <v>547</v>
      </c>
      <c r="C515">
        <v>4328300</v>
      </c>
      <c r="D515">
        <v>4272910</v>
      </c>
      <c r="E515">
        <v>3671230</v>
      </c>
      <c r="F515">
        <v>2902930</v>
      </c>
      <c r="G515">
        <v>4307660</v>
      </c>
      <c r="H515">
        <v>80</v>
      </c>
      <c r="I515">
        <v>296</v>
      </c>
      <c r="J515">
        <v>354</v>
      </c>
      <c r="K515">
        <v>413</v>
      </c>
      <c r="L515">
        <v>1158</v>
      </c>
      <c r="M515">
        <v>1547</v>
      </c>
      <c r="N515">
        <v>2012</v>
      </c>
      <c r="O515">
        <v>2551</v>
      </c>
      <c r="P515">
        <v>2980</v>
      </c>
      <c r="Q515">
        <v>3304</v>
      </c>
      <c r="R515">
        <v>3389</v>
      </c>
      <c r="S515">
        <v>3120</v>
      </c>
      <c r="T515">
        <v>5252</v>
      </c>
      <c r="U515">
        <v>3604</v>
      </c>
      <c r="V515">
        <v>2032</v>
      </c>
      <c r="W515">
        <v>1109</v>
      </c>
      <c r="X515">
        <v>617</v>
      </c>
      <c r="Y515">
        <v>397</v>
      </c>
      <c r="Z515">
        <v>371</v>
      </c>
      <c r="AA515">
        <v>292</v>
      </c>
      <c r="AB515">
        <v>295</v>
      </c>
      <c r="AC515">
        <v>340</v>
      </c>
      <c r="AD515">
        <v>265</v>
      </c>
      <c r="AE515">
        <v>275</v>
      </c>
      <c r="AF515">
        <v>250</v>
      </c>
      <c r="AG515">
        <v>246</v>
      </c>
      <c r="AH515">
        <v>223</v>
      </c>
      <c r="AI515">
        <v>1133</v>
      </c>
      <c r="AJ515">
        <v>37825</v>
      </c>
    </row>
    <row r="516" spans="2:36">
      <c r="B516" t="s">
        <v>548</v>
      </c>
      <c r="C516">
        <v>3336360</v>
      </c>
      <c r="D516">
        <v>2535450</v>
      </c>
      <c r="E516">
        <v>3293420</v>
      </c>
      <c r="F516">
        <v>2448810</v>
      </c>
      <c r="G516">
        <v>3545220</v>
      </c>
      <c r="H516">
        <v>80</v>
      </c>
      <c r="I516">
        <v>32</v>
      </c>
      <c r="J516">
        <v>41</v>
      </c>
      <c r="K516">
        <v>70</v>
      </c>
      <c r="L516">
        <v>221</v>
      </c>
      <c r="M516">
        <v>310</v>
      </c>
      <c r="N516">
        <v>434</v>
      </c>
      <c r="O516">
        <v>532</v>
      </c>
      <c r="P516">
        <v>593</v>
      </c>
      <c r="Q516">
        <v>577</v>
      </c>
      <c r="R516">
        <v>570</v>
      </c>
      <c r="S516">
        <v>486</v>
      </c>
      <c r="T516">
        <v>722</v>
      </c>
      <c r="U516">
        <v>478</v>
      </c>
      <c r="V516">
        <v>274</v>
      </c>
      <c r="W516">
        <v>160</v>
      </c>
      <c r="X516">
        <v>109</v>
      </c>
      <c r="Y516">
        <v>118</v>
      </c>
      <c r="Z516">
        <v>93</v>
      </c>
      <c r="AA516">
        <v>106</v>
      </c>
      <c r="AB516">
        <v>84</v>
      </c>
      <c r="AC516">
        <v>80</v>
      </c>
      <c r="AD516">
        <v>84</v>
      </c>
      <c r="AE516">
        <v>76</v>
      </c>
      <c r="AF516">
        <v>75</v>
      </c>
      <c r="AG516">
        <v>62</v>
      </c>
      <c r="AH516">
        <v>53</v>
      </c>
      <c r="AI516">
        <v>219</v>
      </c>
      <c r="AJ516">
        <v>6659</v>
      </c>
    </row>
    <row r="517" spans="2:36">
      <c r="B517" t="s">
        <v>549</v>
      </c>
      <c r="C517">
        <v>5199960</v>
      </c>
      <c r="D517">
        <v>3887470</v>
      </c>
      <c r="E517">
        <v>4004860</v>
      </c>
      <c r="F517">
        <v>4736380</v>
      </c>
      <c r="G517">
        <v>4133390</v>
      </c>
      <c r="H517">
        <v>80</v>
      </c>
      <c r="I517">
        <v>59</v>
      </c>
      <c r="J517">
        <v>117</v>
      </c>
      <c r="K517">
        <v>198</v>
      </c>
      <c r="L517">
        <v>605</v>
      </c>
      <c r="M517">
        <v>977</v>
      </c>
      <c r="N517">
        <v>1269</v>
      </c>
      <c r="O517">
        <v>1595</v>
      </c>
      <c r="P517">
        <v>1779</v>
      </c>
      <c r="Q517">
        <v>1872</v>
      </c>
      <c r="R517">
        <v>1802</v>
      </c>
      <c r="S517">
        <v>1624</v>
      </c>
      <c r="T517">
        <v>2898</v>
      </c>
      <c r="U517">
        <v>2268</v>
      </c>
      <c r="V517">
        <v>1728</v>
      </c>
      <c r="W517">
        <v>1233</v>
      </c>
      <c r="X517">
        <v>917</v>
      </c>
      <c r="Y517">
        <v>624</v>
      </c>
      <c r="Z517">
        <v>517</v>
      </c>
      <c r="AA517">
        <v>413</v>
      </c>
      <c r="AB517">
        <v>358</v>
      </c>
      <c r="AC517">
        <v>288</v>
      </c>
      <c r="AD517">
        <v>255</v>
      </c>
      <c r="AE517">
        <v>244</v>
      </c>
      <c r="AF517">
        <v>239</v>
      </c>
      <c r="AG517">
        <v>199</v>
      </c>
      <c r="AH517">
        <v>167</v>
      </c>
      <c r="AI517">
        <v>1355</v>
      </c>
      <c r="AJ517">
        <v>25600</v>
      </c>
    </row>
    <row r="518" spans="2:36">
      <c r="B518" t="s">
        <v>550</v>
      </c>
      <c r="C518">
        <v>3604430</v>
      </c>
      <c r="D518">
        <v>2891510</v>
      </c>
      <c r="E518">
        <v>2799450</v>
      </c>
      <c r="F518">
        <v>3162580</v>
      </c>
      <c r="G518">
        <v>3036750</v>
      </c>
      <c r="H518">
        <v>80</v>
      </c>
      <c r="I518">
        <v>71</v>
      </c>
      <c r="J518">
        <v>155</v>
      </c>
      <c r="K518">
        <v>181</v>
      </c>
      <c r="L518">
        <v>572</v>
      </c>
      <c r="M518">
        <v>675</v>
      </c>
      <c r="N518">
        <v>795</v>
      </c>
      <c r="O518">
        <v>820</v>
      </c>
      <c r="P518">
        <v>693</v>
      </c>
      <c r="Q518">
        <v>659</v>
      </c>
      <c r="R518">
        <v>564</v>
      </c>
      <c r="S518">
        <v>515</v>
      </c>
      <c r="T518">
        <v>793</v>
      </c>
      <c r="U518">
        <v>519</v>
      </c>
      <c r="V518">
        <v>327</v>
      </c>
      <c r="W518">
        <v>188</v>
      </c>
      <c r="X518">
        <v>135</v>
      </c>
      <c r="Y518">
        <v>91</v>
      </c>
      <c r="Z518">
        <v>63</v>
      </c>
      <c r="AA518">
        <v>54</v>
      </c>
      <c r="AB518">
        <v>61</v>
      </c>
      <c r="AC518">
        <v>41</v>
      </c>
      <c r="AD518">
        <v>36</v>
      </c>
      <c r="AE518">
        <v>49</v>
      </c>
      <c r="AF518">
        <v>47</v>
      </c>
      <c r="AG518">
        <v>26</v>
      </c>
      <c r="AH518">
        <v>31</v>
      </c>
      <c r="AI518">
        <v>144</v>
      </c>
      <c r="AJ518">
        <v>8305</v>
      </c>
    </row>
    <row r="519" spans="2:36">
      <c r="B519" t="s">
        <v>551</v>
      </c>
      <c r="C519">
        <v>4603930</v>
      </c>
      <c r="D519">
        <v>4823570</v>
      </c>
      <c r="E519">
        <v>4390030</v>
      </c>
      <c r="F519">
        <v>3583860</v>
      </c>
      <c r="G519">
        <v>4907430</v>
      </c>
      <c r="H519">
        <v>80</v>
      </c>
      <c r="I519">
        <v>330</v>
      </c>
      <c r="J519">
        <v>341</v>
      </c>
      <c r="K519">
        <v>355</v>
      </c>
      <c r="L519">
        <v>604</v>
      </c>
      <c r="M519">
        <v>621</v>
      </c>
      <c r="N519">
        <v>686</v>
      </c>
      <c r="O519">
        <v>766</v>
      </c>
      <c r="P519">
        <v>816</v>
      </c>
      <c r="Q519">
        <v>847</v>
      </c>
      <c r="R519">
        <v>859</v>
      </c>
      <c r="S519">
        <v>849</v>
      </c>
      <c r="T519">
        <v>1596</v>
      </c>
      <c r="U519">
        <v>1412</v>
      </c>
      <c r="V519">
        <v>1316</v>
      </c>
      <c r="W519">
        <v>1229</v>
      </c>
      <c r="X519">
        <v>1068</v>
      </c>
      <c r="Y519">
        <v>988</v>
      </c>
      <c r="Z519">
        <v>871</v>
      </c>
      <c r="AA519">
        <v>784</v>
      </c>
      <c r="AB519">
        <v>668</v>
      </c>
      <c r="AC519">
        <v>622</v>
      </c>
      <c r="AD519">
        <v>494</v>
      </c>
      <c r="AE519">
        <v>473</v>
      </c>
      <c r="AF519">
        <v>380</v>
      </c>
      <c r="AG519">
        <v>357</v>
      </c>
      <c r="AH519">
        <v>339</v>
      </c>
      <c r="AI519">
        <v>3234</v>
      </c>
      <c r="AJ519">
        <v>22905</v>
      </c>
    </row>
    <row r="520" spans="2:36">
      <c r="B520" t="s">
        <v>552</v>
      </c>
      <c r="C520">
        <v>1755960</v>
      </c>
      <c r="D520">
        <v>1299790</v>
      </c>
      <c r="E520">
        <v>0</v>
      </c>
      <c r="F520">
        <v>1048480</v>
      </c>
      <c r="G520">
        <v>1083450</v>
      </c>
      <c r="H520">
        <v>48</v>
      </c>
      <c r="I520">
        <v>24</v>
      </c>
      <c r="J520">
        <v>33</v>
      </c>
      <c r="K520">
        <v>45</v>
      </c>
      <c r="L520">
        <v>160</v>
      </c>
      <c r="M520">
        <v>175</v>
      </c>
      <c r="N520">
        <v>199</v>
      </c>
      <c r="O520">
        <v>208</v>
      </c>
      <c r="P520">
        <v>216</v>
      </c>
      <c r="Q520">
        <v>220</v>
      </c>
      <c r="R520">
        <v>220</v>
      </c>
      <c r="S520">
        <v>263</v>
      </c>
      <c r="T520">
        <v>365</v>
      </c>
      <c r="U520">
        <v>322</v>
      </c>
      <c r="V520">
        <v>295</v>
      </c>
      <c r="W520">
        <v>259</v>
      </c>
      <c r="X520">
        <v>194</v>
      </c>
      <c r="Y520">
        <v>148</v>
      </c>
      <c r="Z520">
        <v>124</v>
      </c>
      <c r="AA520">
        <v>109</v>
      </c>
      <c r="AB520">
        <v>70</v>
      </c>
      <c r="AC520">
        <v>66</v>
      </c>
      <c r="AD520">
        <v>44</v>
      </c>
      <c r="AE520">
        <v>36</v>
      </c>
      <c r="AF520">
        <v>33</v>
      </c>
      <c r="AG520">
        <v>23</v>
      </c>
      <c r="AH520">
        <v>13</v>
      </c>
      <c r="AI520">
        <v>44</v>
      </c>
      <c r="AJ520">
        <v>3908</v>
      </c>
    </row>
    <row r="521" spans="2:36">
      <c r="B521" t="s">
        <v>553</v>
      </c>
      <c r="C521">
        <v>4151830</v>
      </c>
      <c r="D521">
        <v>3295140</v>
      </c>
      <c r="E521">
        <v>4056660</v>
      </c>
      <c r="F521">
        <v>2208400</v>
      </c>
      <c r="G521">
        <v>2358460</v>
      </c>
      <c r="H521">
        <v>80</v>
      </c>
      <c r="I521">
        <v>372</v>
      </c>
      <c r="J521">
        <v>538</v>
      </c>
      <c r="K521">
        <v>693</v>
      </c>
      <c r="L521">
        <v>1754</v>
      </c>
      <c r="M521">
        <v>1858</v>
      </c>
      <c r="N521">
        <v>1731</v>
      </c>
      <c r="O521">
        <v>1517</v>
      </c>
      <c r="P521">
        <v>1337</v>
      </c>
      <c r="Q521">
        <v>1099</v>
      </c>
      <c r="R521">
        <v>1044</v>
      </c>
      <c r="S521">
        <v>785</v>
      </c>
      <c r="T521">
        <v>1427</v>
      </c>
      <c r="U521">
        <v>1186</v>
      </c>
      <c r="V521">
        <v>1045</v>
      </c>
      <c r="W521">
        <v>839</v>
      </c>
      <c r="X521">
        <v>728</v>
      </c>
      <c r="Y521">
        <v>666</v>
      </c>
      <c r="Z521">
        <v>547</v>
      </c>
      <c r="AA521">
        <v>443</v>
      </c>
      <c r="AB521">
        <v>398</v>
      </c>
      <c r="AC521">
        <v>318</v>
      </c>
      <c r="AD521">
        <v>264</v>
      </c>
      <c r="AE521">
        <v>208</v>
      </c>
      <c r="AF521">
        <v>176</v>
      </c>
      <c r="AG521">
        <v>127</v>
      </c>
      <c r="AH521">
        <v>88</v>
      </c>
      <c r="AI521">
        <v>285</v>
      </c>
      <c r="AJ521">
        <v>21473</v>
      </c>
    </row>
    <row r="522" spans="2:36">
      <c r="B522" t="s">
        <v>554</v>
      </c>
      <c r="C522">
        <v>3777880</v>
      </c>
      <c r="D522">
        <v>3630580</v>
      </c>
      <c r="E522">
        <v>4378290</v>
      </c>
      <c r="F522">
        <v>3286670</v>
      </c>
      <c r="G522">
        <v>3802570</v>
      </c>
      <c r="H522">
        <v>80</v>
      </c>
      <c r="I522">
        <v>312</v>
      </c>
      <c r="J522">
        <v>553</v>
      </c>
      <c r="K522">
        <v>711</v>
      </c>
      <c r="L522">
        <v>1701</v>
      </c>
      <c r="M522">
        <v>2015</v>
      </c>
      <c r="N522">
        <v>2130</v>
      </c>
      <c r="O522">
        <v>2081</v>
      </c>
      <c r="P522">
        <v>1936</v>
      </c>
      <c r="Q522">
        <v>1678</v>
      </c>
      <c r="R522">
        <v>1489</v>
      </c>
      <c r="S522">
        <v>1039</v>
      </c>
      <c r="T522">
        <v>1642</v>
      </c>
      <c r="U522">
        <v>951</v>
      </c>
      <c r="V522">
        <v>599</v>
      </c>
      <c r="W522">
        <v>440</v>
      </c>
      <c r="X522">
        <v>390</v>
      </c>
      <c r="Y522">
        <v>323</v>
      </c>
      <c r="Z522">
        <v>305</v>
      </c>
      <c r="AA522">
        <v>284</v>
      </c>
      <c r="AB522">
        <v>271</v>
      </c>
      <c r="AC522">
        <v>207</v>
      </c>
      <c r="AD522">
        <v>173</v>
      </c>
      <c r="AE522">
        <v>153</v>
      </c>
      <c r="AF522">
        <v>132</v>
      </c>
      <c r="AG522">
        <v>107</v>
      </c>
      <c r="AH522">
        <v>88</v>
      </c>
      <c r="AI522">
        <v>406</v>
      </c>
      <c r="AJ522">
        <v>22116</v>
      </c>
    </row>
    <row r="523" spans="2:36">
      <c r="B523" t="s">
        <v>555</v>
      </c>
      <c r="C523">
        <v>2859910</v>
      </c>
      <c r="D523">
        <v>2287470</v>
      </c>
      <c r="E523">
        <v>2911780</v>
      </c>
      <c r="F523">
        <v>1557830</v>
      </c>
      <c r="G523">
        <v>2944260</v>
      </c>
      <c r="H523">
        <v>80</v>
      </c>
      <c r="I523">
        <v>446</v>
      </c>
      <c r="J523">
        <v>740</v>
      </c>
      <c r="K523">
        <v>886</v>
      </c>
      <c r="L523">
        <v>2482</v>
      </c>
      <c r="M523">
        <v>3019</v>
      </c>
      <c r="N523">
        <v>3198</v>
      </c>
      <c r="O523">
        <v>3167</v>
      </c>
      <c r="P523">
        <v>2928</v>
      </c>
      <c r="Q523">
        <v>2366</v>
      </c>
      <c r="R523">
        <v>1969</v>
      </c>
      <c r="S523">
        <v>1522</v>
      </c>
      <c r="T523">
        <v>1862</v>
      </c>
      <c r="U523">
        <v>1061</v>
      </c>
      <c r="V523">
        <v>577</v>
      </c>
      <c r="W523">
        <v>425</v>
      </c>
      <c r="X523">
        <v>351</v>
      </c>
      <c r="Y523">
        <v>283</v>
      </c>
      <c r="Z523">
        <v>240</v>
      </c>
      <c r="AA523">
        <v>192</v>
      </c>
      <c r="AB523">
        <v>187</v>
      </c>
      <c r="AC523">
        <v>111</v>
      </c>
      <c r="AD523">
        <v>82</v>
      </c>
      <c r="AE523">
        <v>72</v>
      </c>
      <c r="AF523">
        <v>34</v>
      </c>
      <c r="AG523">
        <v>24</v>
      </c>
      <c r="AH523">
        <v>27</v>
      </c>
      <c r="AI523">
        <v>65</v>
      </c>
      <c r="AJ523">
        <v>28316</v>
      </c>
    </row>
    <row r="524" spans="2:36">
      <c r="B524" t="s">
        <v>556</v>
      </c>
      <c r="C524">
        <v>228540</v>
      </c>
      <c r="D524">
        <v>0</v>
      </c>
      <c r="E524">
        <v>281950</v>
      </c>
      <c r="F524">
        <v>54470</v>
      </c>
      <c r="G524">
        <v>423090</v>
      </c>
      <c r="H524">
        <v>48</v>
      </c>
      <c r="I524">
        <v>374</v>
      </c>
      <c r="J524">
        <v>283</v>
      </c>
      <c r="K524">
        <v>213</v>
      </c>
      <c r="L524">
        <v>238</v>
      </c>
      <c r="M524">
        <v>109</v>
      </c>
      <c r="N524">
        <v>67</v>
      </c>
      <c r="O524">
        <v>30</v>
      </c>
      <c r="P524">
        <v>16</v>
      </c>
      <c r="Q524">
        <v>8</v>
      </c>
      <c r="R524">
        <v>2</v>
      </c>
      <c r="S524">
        <v>3</v>
      </c>
      <c r="T524">
        <v>4</v>
      </c>
      <c r="U524">
        <v>0</v>
      </c>
      <c r="V524">
        <v>0</v>
      </c>
      <c r="W524">
        <v>1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1348</v>
      </c>
    </row>
    <row r="525" spans="2:36">
      <c r="B525" t="s">
        <v>557</v>
      </c>
      <c r="C525">
        <v>2696610</v>
      </c>
      <c r="D525">
        <v>2077800</v>
      </c>
      <c r="E525">
        <v>2108970</v>
      </c>
      <c r="F525">
        <v>1798260</v>
      </c>
      <c r="G525">
        <v>2121100</v>
      </c>
      <c r="H525">
        <v>80</v>
      </c>
      <c r="I525">
        <v>1366</v>
      </c>
      <c r="J525">
        <v>2276</v>
      </c>
      <c r="K525">
        <v>2944</v>
      </c>
      <c r="L525">
        <v>6313</v>
      </c>
      <c r="M525">
        <v>5995</v>
      </c>
      <c r="N525">
        <v>4657</v>
      </c>
      <c r="O525">
        <v>3480</v>
      </c>
      <c r="P525">
        <v>2400</v>
      </c>
      <c r="Q525">
        <v>1584</v>
      </c>
      <c r="R525">
        <v>1062</v>
      </c>
      <c r="S525">
        <v>690</v>
      </c>
      <c r="T525">
        <v>810</v>
      </c>
      <c r="U525">
        <v>504</v>
      </c>
      <c r="V525">
        <v>348</v>
      </c>
      <c r="W525">
        <v>235</v>
      </c>
      <c r="X525">
        <v>195</v>
      </c>
      <c r="Y525">
        <v>149</v>
      </c>
      <c r="Z525">
        <v>118</v>
      </c>
      <c r="AA525">
        <v>84</v>
      </c>
      <c r="AB525">
        <v>59</v>
      </c>
      <c r="AC525">
        <v>52</v>
      </c>
      <c r="AD525">
        <v>29</v>
      </c>
      <c r="AE525">
        <v>19</v>
      </c>
      <c r="AF525">
        <v>12</v>
      </c>
      <c r="AG525">
        <v>11</v>
      </c>
      <c r="AH525">
        <v>6</v>
      </c>
      <c r="AI525">
        <v>16</v>
      </c>
      <c r="AJ525">
        <v>35414</v>
      </c>
    </row>
    <row r="526" spans="2:36">
      <c r="B526" t="s">
        <v>558</v>
      </c>
      <c r="C526">
        <v>2816320</v>
      </c>
      <c r="D526">
        <v>2266760</v>
      </c>
      <c r="E526">
        <v>3009470</v>
      </c>
      <c r="F526">
        <v>2416480</v>
      </c>
      <c r="G526">
        <v>3122890</v>
      </c>
      <c r="H526">
        <v>80</v>
      </c>
      <c r="I526">
        <v>92</v>
      </c>
      <c r="J526">
        <v>137</v>
      </c>
      <c r="K526">
        <v>215</v>
      </c>
      <c r="L526">
        <v>624</v>
      </c>
      <c r="M526">
        <v>699</v>
      </c>
      <c r="N526">
        <v>754</v>
      </c>
      <c r="O526">
        <v>687</v>
      </c>
      <c r="P526">
        <v>629</v>
      </c>
      <c r="Q526">
        <v>533</v>
      </c>
      <c r="R526">
        <v>468</v>
      </c>
      <c r="S526">
        <v>349</v>
      </c>
      <c r="T526">
        <v>557</v>
      </c>
      <c r="U526">
        <v>468</v>
      </c>
      <c r="V526">
        <v>416</v>
      </c>
      <c r="W526">
        <v>394</v>
      </c>
      <c r="X526">
        <v>466</v>
      </c>
      <c r="Y526">
        <v>516</v>
      </c>
      <c r="Z526">
        <v>467</v>
      </c>
      <c r="AA526">
        <v>485</v>
      </c>
      <c r="AB526">
        <v>486</v>
      </c>
      <c r="AC526">
        <v>385</v>
      </c>
      <c r="AD526">
        <v>370</v>
      </c>
      <c r="AE526">
        <v>345</v>
      </c>
      <c r="AF526">
        <v>291</v>
      </c>
      <c r="AG526">
        <v>230</v>
      </c>
      <c r="AH526">
        <v>227</v>
      </c>
      <c r="AI526">
        <v>525</v>
      </c>
      <c r="AJ526">
        <v>11815</v>
      </c>
    </row>
    <row r="527" spans="2:36">
      <c r="B527" t="s">
        <v>559</v>
      </c>
      <c r="C527">
        <v>75000</v>
      </c>
      <c r="D527">
        <v>540850</v>
      </c>
      <c r="E527">
        <v>536690</v>
      </c>
      <c r="F527">
        <v>46070</v>
      </c>
      <c r="G527">
        <v>425990</v>
      </c>
      <c r="H527">
        <v>20</v>
      </c>
      <c r="I527">
        <v>20</v>
      </c>
      <c r="J527">
        <v>16</v>
      </c>
      <c r="K527">
        <v>23</v>
      </c>
      <c r="L527">
        <v>38</v>
      </c>
      <c r="M527">
        <v>45</v>
      </c>
      <c r="N527">
        <v>19</v>
      </c>
      <c r="O527">
        <v>17</v>
      </c>
      <c r="P527">
        <v>9</v>
      </c>
      <c r="Q527">
        <v>1</v>
      </c>
      <c r="R527">
        <v>2</v>
      </c>
      <c r="S527">
        <v>0</v>
      </c>
      <c r="T527">
        <v>2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192</v>
      </c>
    </row>
    <row r="528" spans="2:36">
      <c r="B528" t="s">
        <v>560</v>
      </c>
      <c r="C528">
        <v>1138720</v>
      </c>
      <c r="D528">
        <v>1504990</v>
      </c>
      <c r="E528">
        <v>1977870</v>
      </c>
      <c r="F528">
        <v>1397780</v>
      </c>
      <c r="G528">
        <v>1721440</v>
      </c>
      <c r="H528">
        <v>72</v>
      </c>
      <c r="I528">
        <v>36</v>
      </c>
      <c r="J528">
        <v>55</v>
      </c>
      <c r="K528">
        <v>78</v>
      </c>
      <c r="L528">
        <v>200</v>
      </c>
      <c r="M528">
        <v>219</v>
      </c>
      <c r="N528">
        <v>237</v>
      </c>
      <c r="O528">
        <v>233</v>
      </c>
      <c r="P528">
        <v>264</v>
      </c>
      <c r="Q528">
        <v>275</v>
      </c>
      <c r="R528">
        <v>223</v>
      </c>
      <c r="S528">
        <v>190</v>
      </c>
      <c r="T528">
        <v>276</v>
      </c>
      <c r="U528">
        <v>204</v>
      </c>
      <c r="V528">
        <v>149</v>
      </c>
      <c r="W528">
        <v>92</v>
      </c>
      <c r="X528">
        <v>73</v>
      </c>
      <c r="Y528">
        <v>43</v>
      </c>
      <c r="Z528">
        <v>31</v>
      </c>
      <c r="AA528">
        <v>25</v>
      </c>
      <c r="AB528">
        <v>20</v>
      </c>
      <c r="AC528">
        <v>16</v>
      </c>
      <c r="AD528">
        <v>7</v>
      </c>
      <c r="AE528">
        <v>6</v>
      </c>
      <c r="AF528">
        <v>5</v>
      </c>
      <c r="AG528">
        <v>0</v>
      </c>
      <c r="AH528">
        <v>0</v>
      </c>
      <c r="AI528">
        <v>0</v>
      </c>
      <c r="AJ528">
        <v>2957</v>
      </c>
    </row>
    <row r="529" spans="2:36">
      <c r="B529" t="s">
        <v>561</v>
      </c>
      <c r="C529">
        <v>3573680</v>
      </c>
      <c r="D529">
        <v>2742810</v>
      </c>
      <c r="E529">
        <v>2664410</v>
      </c>
      <c r="F529">
        <v>2302110</v>
      </c>
      <c r="G529">
        <v>3575460</v>
      </c>
      <c r="H529">
        <v>80</v>
      </c>
      <c r="I529">
        <v>364</v>
      </c>
      <c r="J529">
        <v>377</v>
      </c>
      <c r="K529">
        <v>411</v>
      </c>
      <c r="L529">
        <v>861</v>
      </c>
      <c r="M529">
        <v>1108</v>
      </c>
      <c r="N529">
        <v>1369</v>
      </c>
      <c r="O529">
        <v>1352</v>
      </c>
      <c r="P529">
        <v>1460</v>
      </c>
      <c r="Q529">
        <v>1192</v>
      </c>
      <c r="R529">
        <v>1020</v>
      </c>
      <c r="S529">
        <v>760</v>
      </c>
      <c r="T529">
        <v>985</v>
      </c>
      <c r="U529">
        <v>568</v>
      </c>
      <c r="V529">
        <v>464</v>
      </c>
      <c r="W529">
        <v>402</v>
      </c>
      <c r="X529">
        <v>391</v>
      </c>
      <c r="Y529">
        <v>373</v>
      </c>
      <c r="Z529">
        <v>349</v>
      </c>
      <c r="AA529">
        <v>355</v>
      </c>
      <c r="AB529">
        <v>361</v>
      </c>
      <c r="AC529">
        <v>366</v>
      </c>
      <c r="AD529">
        <v>385</v>
      </c>
      <c r="AE529">
        <v>391</v>
      </c>
      <c r="AF529">
        <v>383</v>
      </c>
      <c r="AG529">
        <v>403</v>
      </c>
      <c r="AH529">
        <v>390</v>
      </c>
      <c r="AI529">
        <v>1051</v>
      </c>
      <c r="AJ529">
        <v>17891</v>
      </c>
    </row>
    <row r="530" spans="2:36">
      <c r="B530" t="s">
        <v>562</v>
      </c>
      <c r="C530">
        <v>8686170</v>
      </c>
      <c r="D530">
        <v>6443970</v>
      </c>
      <c r="E530">
        <v>5571470</v>
      </c>
      <c r="F530">
        <v>7325380</v>
      </c>
      <c r="G530">
        <v>6300950</v>
      </c>
      <c r="H530">
        <v>80</v>
      </c>
      <c r="I530">
        <v>2</v>
      </c>
      <c r="J530">
        <v>1</v>
      </c>
      <c r="K530">
        <v>0</v>
      </c>
      <c r="L530">
        <v>2</v>
      </c>
      <c r="M530">
        <v>1</v>
      </c>
      <c r="N530">
        <v>1</v>
      </c>
      <c r="O530">
        <v>3</v>
      </c>
      <c r="P530">
        <v>2</v>
      </c>
      <c r="Q530">
        <v>0</v>
      </c>
      <c r="R530">
        <v>0</v>
      </c>
      <c r="S530">
        <v>0</v>
      </c>
      <c r="T530">
        <v>4</v>
      </c>
      <c r="U530">
        <v>7</v>
      </c>
      <c r="V530">
        <v>3</v>
      </c>
      <c r="W530">
        <v>5</v>
      </c>
      <c r="X530">
        <v>6</v>
      </c>
      <c r="Y530">
        <v>1</v>
      </c>
      <c r="Z530">
        <v>0</v>
      </c>
      <c r="AA530">
        <v>2</v>
      </c>
      <c r="AB530">
        <v>2</v>
      </c>
      <c r="AC530">
        <v>0</v>
      </c>
      <c r="AD530">
        <v>3</v>
      </c>
      <c r="AE530">
        <v>2</v>
      </c>
      <c r="AF530">
        <v>3</v>
      </c>
      <c r="AG530">
        <v>1</v>
      </c>
      <c r="AH530">
        <v>2</v>
      </c>
      <c r="AI530">
        <v>301</v>
      </c>
      <c r="AJ530">
        <v>354</v>
      </c>
    </row>
    <row r="531" spans="2:36">
      <c r="B531" t="s">
        <v>563</v>
      </c>
      <c r="C531">
        <v>1761070</v>
      </c>
      <c r="D531">
        <v>2164630</v>
      </c>
      <c r="E531">
        <v>2393410</v>
      </c>
      <c r="F531">
        <v>1723260</v>
      </c>
      <c r="G531">
        <v>2854960</v>
      </c>
      <c r="H531">
        <v>80</v>
      </c>
      <c r="I531">
        <v>278</v>
      </c>
      <c r="J531">
        <v>456</v>
      </c>
      <c r="K531">
        <v>602</v>
      </c>
      <c r="L531">
        <v>1344</v>
      </c>
      <c r="M531">
        <v>1328</v>
      </c>
      <c r="N531">
        <v>1314</v>
      </c>
      <c r="O531">
        <v>996</v>
      </c>
      <c r="P531">
        <v>810</v>
      </c>
      <c r="Q531">
        <v>571</v>
      </c>
      <c r="R531">
        <v>397</v>
      </c>
      <c r="S531">
        <v>306</v>
      </c>
      <c r="T531">
        <v>393</v>
      </c>
      <c r="U531">
        <v>255</v>
      </c>
      <c r="V531">
        <v>199</v>
      </c>
      <c r="W531">
        <v>169</v>
      </c>
      <c r="X531">
        <v>126</v>
      </c>
      <c r="Y531">
        <v>113</v>
      </c>
      <c r="Z531">
        <v>90</v>
      </c>
      <c r="AA531">
        <v>73</v>
      </c>
      <c r="AB531">
        <v>45</v>
      </c>
      <c r="AC531">
        <v>47</v>
      </c>
      <c r="AD531">
        <v>40</v>
      </c>
      <c r="AE531">
        <v>23</v>
      </c>
      <c r="AF531">
        <v>20</v>
      </c>
      <c r="AG531">
        <v>12</v>
      </c>
      <c r="AH531">
        <v>8</v>
      </c>
      <c r="AI531">
        <v>8</v>
      </c>
      <c r="AJ531">
        <v>10023</v>
      </c>
    </row>
    <row r="532" spans="2:36">
      <c r="B532" t="s">
        <v>564</v>
      </c>
      <c r="C532">
        <v>304280</v>
      </c>
      <c r="D532">
        <v>273210</v>
      </c>
      <c r="E532">
        <v>305310</v>
      </c>
      <c r="F532">
        <v>404080</v>
      </c>
      <c r="G532">
        <v>421580</v>
      </c>
      <c r="H532">
        <v>26</v>
      </c>
      <c r="I532">
        <v>40</v>
      </c>
      <c r="J532">
        <v>48</v>
      </c>
      <c r="K532">
        <v>56</v>
      </c>
      <c r="L532">
        <v>108</v>
      </c>
      <c r="M532">
        <v>82</v>
      </c>
      <c r="N532">
        <v>35</v>
      </c>
      <c r="O532">
        <v>19</v>
      </c>
      <c r="P532">
        <v>5</v>
      </c>
      <c r="Q532">
        <v>0</v>
      </c>
      <c r="R532">
        <v>2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395</v>
      </c>
    </row>
    <row r="533" spans="2:36">
      <c r="B533" t="s">
        <v>565</v>
      </c>
      <c r="C533">
        <v>584490</v>
      </c>
      <c r="D533">
        <v>0</v>
      </c>
      <c r="E533">
        <v>0</v>
      </c>
      <c r="F533">
        <v>446620</v>
      </c>
      <c r="G533">
        <v>0</v>
      </c>
      <c r="H533">
        <v>16</v>
      </c>
      <c r="I533">
        <v>0</v>
      </c>
      <c r="J533">
        <v>2</v>
      </c>
      <c r="K533">
        <v>2</v>
      </c>
      <c r="L533">
        <v>7</v>
      </c>
      <c r="M533">
        <v>20</v>
      </c>
      <c r="N533">
        <v>14</v>
      </c>
      <c r="O533">
        <v>19</v>
      </c>
      <c r="P533">
        <v>17</v>
      </c>
      <c r="Q533">
        <v>20</v>
      </c>
      <c r="R533">
        <v>11</v>
      </c>
      <c r="S533">
        <v>5</v>
      </c>
      <c r="T533">
        <v>5</v>
      </c>
      <c r="U533">
        <v>3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125</v>
      </c>
    </row>
    <row r="534" spans="2:36">
      <c r="B534" t="s">
        <v>566</v>
      </c>
      <c r="C534">
        <v>3286220</v>
      </c>
      <c r="D534">
        <v>2121220</v>
      </c>
      <c r="E534">
        <v>2115770</v>
      </c>
      <c r="F534">
        <v>1443370</v>
      </c>
      <c r="G534">
        <v>2918400</v>
      </c>
      <c r="H534">
        <v>78</v>
      </c>
      <c r="I534">
        <v>32</v>
      </c>
      <c r="J534">
        <v>59</v>
      </c>
      <c r="K534">
        <v>88</v>
      </c>
      <c r="L534">
        <v>386</v>
      </c>
      <c r="M534">
        <v>694</v>
      </c>
      <c r="N534">
        <v>841</v>
      </c>
      <c r="O534">
        <v>1041</v>
      </c>
      <c r="P534">
        <v>1127</v>
      </c>
      <c r="Q534">
        <v>1144</v>
      </c>
      <c r="R534">
        <v>1074</v>
      </c>
      <c r="S534">
        <v>991</v>
      </c>
      <c r="T534">
        <v>1657</v>
      </c>
      <c r="U534">
        <v>1122</v>
      </c>
      <c r="V534">
        <v>847</v>
      </c>
      <c r="W534">
        <v>567</v>
      </c>
      <c r="X534">
        <v>379</v>
      </c>
      <c r="Y534">
        <v>331</v>
      </c>
      <c r="Z534">
        <v>254</v>
      </c>
      <c r="AA534">
        <v>166</v>
      </c>
      <c r="AB534">
        <v>127</v>
      </c>
      <c r="AC534">
        <v>85</v>
      </c>
      <c r="AD534">
        <v>79</v>
      </c>
      <c r="AE534">
        <v>67</v>
      </c>
      <c r="AF534">
        <v>41</v>
      </c>
      <c r="AG534">
        <v>30</v>
      </c>
      <c r="AH534">
        <v>21</v>
      </c>
      <c r="AI534">
        <v>59</v>
      </c>
      <c r="AJ534">
        <v>13309</v>
      </c>
    </row>
    <row r="535" spans="2:36">
      <c r="B535" t="s">
        <v>567</v>
      </c>
      <c r="C535">
        <v>872340</v>
      </c>
      <c r="D535">
        <v>1047930</v>
      </c>
      <c r="E535">
        <v>610910</v>
      </c>
      <c r="F535">
        <v>350310</v>
      </c>
      <c r="G535">
        <v>0</v>
      </c>
      <c r="H535">
        <v>46</v>
      </c>
      <c r="I535">
        <v>16</v>
      </c>
      <c r="J535">
        <v>36</v>
      </c>
      <c r="K535">
        <v>57</v>
      </c>
      <c r="L535">
        <v>180</v>
      </c>
      <c r="M535">
        <v>175</v>
      </c>
      <c r="N535">
        <v>149</v>
      </c>
      <c r="O535">
        <v>128</v>
      </c>
      <c r="P535">
        <v>124</v>
      </c>
      <c r="Q535">
        <v>102</v>
      </c>
      <c r="R535">
        <v>81</v>
      </c>
      <c r="S535">
        <v>53</v>
      </c>
      <c r="T535">
        <v>52</v>
      </c>
      <c r="U535">
        <v>40</v>
      </c>
      <c r="V535">
        <v>16</v>
      </c>
      <c r="W535">
        <v>4</v>
      </c>
      <c r="X535">
        <v>0</v>
      </c>
      <c r="Y535">
        <v>1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1214</v>
      </c>
    </row>
    <row r="536" spans="2:36">
      <c r="B536" t="s">
        <v>568</v>
      </c>
      <c r="C536">
        <v>3894970</v>
      </c>
      <c r="D536">
        <v>3845050</v>
      </c>
      <c r="E536">
        <v>3435280</v>
      </c>
      <c r="F536">
        <v>3936790</v>
      </c>
      <c r="G536">
        <v>3304660</v>
      </c>
      <c r="H536">
        <v>80</v>
      </c>
      <c r="I536">
        <v>837</v>
      </c>
      <c r="J536">
        <v>1135</v>
      </c>
      <c r="K536">
        <v>1347</v>
      </c>
      <c r="L536">
        <v>3021</v>
      </c>
      <c r="M536">
        <v>2813</v>
      </c>
      <c r="N536">
        <v>2441</v>
      </c>
      <c r="O536">
        <v>1914</v>
      </c>
      <c r="P536">
        <v>1545</v>
      </c>
      <c r="Q536">
        <v>1205</v>
      </c>
      <c r="R536">
        <v>916</v>
      </c>
      <c r="S536">
        <v>678</v>
      </c>
      <c r="T536">
        <v>1018</v>
      </c>
      <c r="U536">
        <v>715</v>
      </c>
      <c r="V536">
        <v>519</v>
      </c>
      <c r="W536">
        <v>486</v>
      </c>
      <c r="X536">
        <v>420</v>
      </c>
      <c r="Y536">
        <v>419</v>
      </c>
      <c r="Z536">
        <v>391</v>
      </c>
      <c r="AA536">
        <v>363</v>
      </c>
      <c r="AB536">
        <v>380</v>
      </c>
      <c r="AC536">
        <v>307</v>
      </c>
      <c r="AD536">
        <v>303</v>
      </c>
      <c r="AE536">
        <v>248</v>
      </c>
      <c r="AF536">
        <v>196</v>
      </c>
      <c r="AG536">
        <v>172</v>
      </c>
      <c r="AH536">
        <v>128</v>
      </c>
      <c r="AI536">
        <v>464</v>
      </c>
      <c r="AJ536">
        <v>24381</v>
      </c>
    </row>
    <row r="537" spans="2:36">
      <c r="B537" t="s">
        <v>569</v>
      </c>
      <c r="C537">
        <v>3912480</v>
      </c>
      <c r="D537">
        <v>4709320</v>
      </c>
      <c r="E537">
        <v>3991030</v>
      </c>
      <c r="F537">
        <v>1772700</v>
      </c>
      <c r="G537">
        <v>1502800</v>
      </c>
      <c r="H537">
        <v>80</v>
      </c>
      <c r="I537">
        <v>139</v>
      </c>
      <c r="J537">
        <v>208</v>
      </c>
      <c r="K537">
        <v>257</v>
      </c>
      <c r="L537">
        <v>820</v>
      </c>
      <c r="M537">
        <v>1139</v>
      </c>
      <c r="N537">
        <v>1213</v>
      </c>
      <c r="O537">
        <v>1245</v>
      </c>
      <c r="P537">
        <v>984</v>
      </c>
      <c r="Q537">
        <v>707</v>
      </c>
      <c r="R537">
        <v>491</v>
      </c>
      <c r="S537">
        <v>339</v>
      </c>
      <c r="T537">
        <v>308</v>
      </c>
      <c r="U537">
        <v>173</v>
      </c>
      <c r="V537">
        <v>89</v>
      </c>
      <c r="W537">
        <v>43</v>
      </c>
      <c r="X537">
        <v>34</v>
      </c>
      <c r="Y537">
        <v>36</v>
      </c>
      <c r="Z537">
        <v>25</v>
      </c>
      <c r="AA537">
        <v>19</v>
      </c>
      <c r="AB537">
        <v>24</v>
      </c>
      <c r="AC537">
        <v>13</v>
      </c>
      <c r="AD537">
        <v>15</v>
      </c>
      <c r="AE537">
        <v>7</v>
      </c>
      <c r="AF537">
        <v>6</v>
      </c>
      <c r="AG537">
        <v>5</v>
      </c>
      <c r="AH537">
        <v>2</v>
      </c>
      <c r="AI537">
        <v>32</v>
      </c>
      <c r="AJ537">
        <v>8373</v>
      </c>
    </row>
    <row r="538" spans="2:36">
      <c r="B538" t="s">
        <v>570</v>
      </c>
      <c r="C538">
        <v>7601990</v>
      </c>
      <c r="D538">
        <v>6087790</v>
      </c>
      <c r="E538">
        <v>5998390</v>
      </c>
      <c r="F538">
        <v>7018200</v>
      </c>
      <c r="G538">
        <v>7176930</v>
      </c>
      <c r="H538">
        <v>80</v>
      </c>
      <c r="I538">
        <v>31</v>
      </c>
      <c r="J538">
        <v>56</v>
      </c>
      <c r="K538">
        <v>103</v>
      </c>
      <c r="L538">
        <v>252</v>
      </c>
      <c r="M538">
        <v>399</v>
      </c>
      <c r="N538">
        <v>516</v>
      </c>
      <c r="O538">
        <v>652</v>
      </c>
      <c r="P538">
        <v>723</v>
      </c>
      <c r="Q538">
        <v>722</v>
      </c>
      <c r="R538">
        <v>807</v>
      </c>
      <c r="S538">
        <v>769</v>
      </c>
      <c r="T538">
        <v>1546</v>
      </c>
      <c r="U538">
        <v>1450</v>
      </c>
      <c r="V538">
        <v>1084</v>
      </c>
      <c r="W538">
        <v>832</v>
      </c>
      <c r="X538">
        <v>547</v>
      </c>
      <c r="Y538">
        <v>381</v>
      </c>
      <c r="Z538">
        <v>308</v>
      </c>
      <c r="AA538">
        <v>251</v>
      </c>
      <c r="AB538">
        <v>236</v>
      </c>
      <c r="AC538">
        <v>247</v>
      </c>
      <c r="AD538">
        <v>295</v>
      </c>
      <c r="AE538">
        <v>281</v>
      </c>
      <c r="AF538">
        <v>261</v>
      </c>
      <c r="AG538">
        <v>303</v>
      </c>
      <c r="AH538">
        <v>294</v>
      </c>
      <c r="AI538">
        <v>4377</v>
      </c>
      <c r="AJ538">
        <v>17723</v>
      </c>
    </row>
    <row r="539" spans="2:36">
      <c r="B539" t="s">
        <v>571</v>
      </c>
      <c r="C539">
        <v>2632070</v>
      </c>
      <c r="D539">
        <v>2029530</v>
      </c>
      <c r="E539">
        <v>2243120</v>
      </c>
      <c r="F539">
        <v>1919820</v>
      </c>
      <c r="G539">
        <v>0</v>
      </c>
      <c r="H539">
        <v>80</v>
      </c>
      <c r="I539">
        <v>29</v>
      </c>
      <c r="J539">
        <v>61</v>
      </c>
      <c r="K539">
        <v>84</v>
      </c>
      <c r="L539">
        <v>291</v>
      </c>
      <c r="M539">
        <v>375</v>
      </c>
      <c r="N539">
        <v>337</v>
      </c>
      <c r="O539">
        <v>386</v>
      </c>
      <c r="P539">
        <v>315</v>
      </c>
      <c r="Q539">
        <v>294</v>
      </c>
      <c r="R539">
        <v>247</v>
      </c>
      <c r="S539">
        <v>223</v>
      </c>
      <c r="T539">
        <v>310</v>
      </c>
      <c r="U539">
        <v>210</v>
      </c>
      <c r="V539">
        <v>136</v>
      </c>
      <c r="W539">
        <v>94</v>
      </c>
      <c r="X539">
        <v>68</v>
      </c>
      <c r="Y539">
        <v>52</v>
      </c>
      <c r="Z539">
        <v>51</v>
      </c>
      <c r="AA539">
        <v>36</v>
      </c>
      <c r="AB539">
        <v>43</v>
      </c>
      <c r="AC539">
        <v>24</v>
      </c>
      <c r="AD539">
        <v>28</v>
      </c>
      <c r="AE539">
        <v>20</v>
      </c>
      <c r="AF539">
        <v>18</v>
      </c>
      <c r="AG539">
        <v>14</v>
      </c>
      <c r="AH539">
        <v>13</v>
      </c>
      <c r="AI539">
        <v>18</v>
      </c>
      <c r="AJ539">
        <v>3777</v>
      </c>
    </row>
    <row r="540" spans="2:36">
      <c r="B540" t="s">
        <v>572</v>
      </c>
      <c r="C540">
        <v>1180200</v>
      </c>
      <c r="D540">
        <v>814370</v>
      </c>
      <c r="E540">
        <v>1345560</v>
      </c>
      <c r="F540">
        <v>707150</v>
      </c>
      <c r="G540">
        <v>1068010</v>
      </c>
      <c r="H540">
        <v>73</v>
      </c>
      <c r="I540">
        <v>42</v>
      </c>
      <c r="J540">
        <v>82</v>
      </c>
      <c r="K540">
        <v>102</v>
      </c>
      <c r="L540">
        <v>229</v>
      </c>
      <c r="M540">
        <v>311</v>
      </c>
      <c r="N540">
        <v>335</v>
      </c>
      <c r="O540">
        <v>304</v>
      </c>
      <c r="P540">
        <v>332</v>
      </c>
      <c r="Q540">
        <v>283</v>
      </c>
      <c r="R540">
        <v>258</v>
      </c>
      <c r="S540">
        <v>223</v>
      </c>
      <c r="T540">
        <v>285</v>
      </c>
      <c r="U540">
        <v>165</v>
      </c>
      <c r="V540">
        <v>68</v>
      </c>
      <c r="W540">
        <v>39</v>
      </c>
      <c r="X540">
        <v>25</v>
      </c>
      <c r="Y540">
        <v>6</v>
      </c>
      <c r="Z540">
        <v>5</v>
      </c>
      <c r="AA540">
        <v>0</v>
      </c>
      <c r="AB540">
        <v>1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3095</v>
      </c>
    </row>
    <row r="541" spans="2:36">
      <c r="B541" t="s">
        <v>573</v>
      </c>
      <c r="C541">
        <v>1359570</v>
      </c>
      <c r="D541">
        <v>1529730</v>
      </c>
      <c r="E541">
        <v>1623170</v>
      </c>
      <c r="F541">
        <v>1376870</v>
      </c>
      <c r="G541">
        <v>1684260</v>
      </c>
      <c r="H541">
        <v>43</v>
      </c>
      <c r="I541">
        <v>77</v>
      </c>
      <c r="J541">
        <v>116</v>
      </c>
      <c r="K541">
        <v>198</v>
      </c>
      <c r="L541">
        <v>559</v>
      </c>
      <c r="M541">
        <v>808</v>
      </c>
      <c r="N541">
        <v>974</v>
      </c>
      <c r="O541">
        <v>1224</v>
      </c>
      <c r="P541">
        <v>1196</v>
      </c>
      <c r="Q541">
        <v>1054</v>
      </c>
      <c r="R541">
        <v>909</v>
      </c>
      <c r="S541">
        <v>753</v>
      </c>
      <c r="T541">
        <v>1086</v>
      </c>
      <c r="U541">
        <v>694</v>
      </c>
      <c r="V541">
        <v>483</v>
      </c>
      <c r="W541">
        <v>342</v>
      </c>
      <c r="X541">
        <v>248</v>
      </c>
      <c r="Y541">
        <v>175</v>
      </c>
      <c r="Z541">
        <v>117</v>
      </c>
      <c r="AA541">
        <v>119</v>
      </c>
      <c r="AB541">
        <v>70</v>
      </c>
      <c r="AC541">
        <v>50</v>
      </c>
      <c r="AD541">
        <v>24</v>
      </c>
      <c r="AE541">
        <v>20</v>
      </c>
      <c r="AF541">
        <v>13</v>
      </c>
      <c r="AG541">
        <v>13</v>
      </c>
      <c r="AH541">
        <v>7</v>
      </c>
      <c r="AI541">
        <v>26</v>
      </c>
      <c r="AJ541">
        <v>11355</v>
      </c>
    </row>
    <row r="542" spans="2:36">
      <c r="B542" t="s">
        <v>574</v>
      </c>
      <c r="C542">
        <v>1031220</v>
      </c>
      <c r="D542">
        <v>695010</v>
      </c>
      <c r="E542">
        <v>848530</v>
      </c>
      <c r="F542">
        <v>912420</v>
      </c>
      <c r="G542">
        <v>1107960</v>
      </c>
      <c r="H542">
        <v>80</v>
      </c>
      <c r="I542">
        <v>304</v>
      </c>
      <c r="J542">
        <v>442</v>
      </c>
      <c r="K542">
        <v>475</v>
      </c>
      <c r="L542">
        <v>901</v>
      </c>
      <c r="M542">
        <v>708</v>
      </c>
      <c r="N542">
        <v>474</v>
      </c>
      <c r="O542">
        <v>296</v>
      </c>
      <c r="P542">
        <v>197</v>
      </c>
      <c r="Q542">
        <v>107</v>
      </c>
      <c r="R542">
        <v>96</v>
      </c>
      <c r="S542">
        <v>53</v>
      </c>
      <c r="T542">
        <v>62</v>
      </c>
      <c r="U542">
        <v>41</v>
      </c>
      <c r="V542">
        <v>15</v>
      </c>
      <c r="W542">
        <v>18</v>
      </c>
      <c r="X542">
        <v>4</v>
      </c>
      <c r="Y542">
        <v>7</v>
      </c>
      <c r="Z542">
        <v>3</v>
      </c>
      <c r="AA542">
        <v>2</v>
      </c>
      <c r="AB542">
        <v>0</v>
      </c>
      <c r="AC542">
        <v>1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4206</v>
      </c>
    </row>
    <row r="543" spans="2:36">
      <c r="B543" t="s">
        <v>575</v>
      </c>
      <c r="C543">
        <v>1902610</v>
      </c>
      <c r="D543">
        <v>2075510</v>
      </c>
      <c r="E543">
        <v>3012430</v>
      </c>
      <c r="F543">
        <v>1794400</v>
      </c>
      <c r="G543">
        <v>1332110</v>
      </c>
      <c r="H543">
        <v>70</v>
      </c>
      <c r="I543">
        <v>17</v>
      </c>
      <c r="J543">
        <v>31</v>
      </c>
      <c r="K543">
        <v>43</v>
      </c>
      <c r="L543">
        <v>111</v>
      </c>
      <c r="M543">
        <v>131</v>
      </c>
      <c r="N543">
        <v>159</v>
      </c>
      <c r="O543">
        <v>186</v>
      </c>
      <c r="P543">
        <v>199</v>
      </c>
      <c r="Q543">
        <v>218</v>
      </c>
      <c r="R543">
        <v>219</v>
      </c>
      <c r="S543">
        <v>182</v>
      </c>
      <c r="T543">
        <v>330</v>
      </c>
      <c r="U543">
        <v>260</v>
      </c>
      <c r="V543">
        <v>173</v>
      </c>
      <c r="W543">
        <v>136</v>
      </c>
      <c r="X543">
        <v>97</v>
      </c>
      <c r="Y543">
        <v>55</v>
      </c>
      <c r="Z543">
        <v>41</v>
      </c>
      <c r="AA543">
        <v>29</v>
      </c>
      <c r="AB543">
        <v>25</v>
      </c>
      <c r="AC543">
        <v>13</v>
      </c>
      <c r="AD543">
        <v>4</v>
      </c>
      <c r="AE543">
        <v>4</v>
      </c>
      <c r="AF543">
        <v>6</v>
      </c>
      <c r="AG543">
        <v>0</v>
      </c>
      <c r="AH543">
        <v>0</v>
      </c>
      <c r="AI543">
        <v>0</v>
      </c>
      <c r="AJ543">
        <v>2669</v>
      </c>
    </row>
    <row r="544" spans="2:36">
      <c r="B544" t="s">
        <v>576</v>
      </c>
      <c r="C544">
        <v>200530</v>
      </c>
      <c r="D544">
        <v>117890</v>
      </c>
      <c r="E544">
        <v>0</v>
      </c>
      <c r="F544">
        <v>0</v>
      </c>
      <c r="G544">
        <v>93360</v>
      </c>
      <c r="H544">
        <v>6</v>
      </c>
      <c r="I544">
        <v>1</v>
      </c>
      <c r="J544">
        <v>3</v>
      </c>
      <c r="K544">
        <v>0</v>
      </c>
      <c r="L544">
        <v>1</v>
      </c>
      <c r="M544">
        <v>1</v>
      </c>
      <c r="N544">
        <v>1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7</v>
      </c>
    </row>
    <row r="545" spans="2:36">
      <c r="B545" t="s">
        <v>577</v>
      </c>
      <c r="C545">
        <v>4445730</v>
      </c>
      <c r="D545">
        <v>4292900</v>
      </c>
      <c r="E545">
        <v>3570220</v>
      </c>
      <c r="F545">
        <v>5117100</v>
      </c>
      <c r="G545">
        <v>4586170</v>
      </c>
      <c r="H545">
        <v>80</v>
      </c>
      <c r="I545">
        <v>90</v>
      </c>
      <c r="J545">
        <v>158</v>
      </c>
      <c r="K545">
        <v>196</v>
      </c>
      <c r="L545">
        <v>514</v>
      </c>
      <c r="M545">
        <v>599</v>
      </c>
      <c r="N545">
        <v>785</v>
      </c>
      <c r="O545">
        <v>974</v>
      </c>
      <c r="P545">
        <v>1118</v>
      </c>
      <c r="Q545">
        <v>1107</v>
      </c>
      <c r="R545">
        <v>1176</v>
      </c>
      <c r="S545">
        <v>1121</v>
      </c>
      <c r="T545">
        <v>2205</v>
      </c>
      <c r="U545">
        <v>1995</v>
      </c>
      <c r="V545">
        <v>1652</v>
      </c>
      <c r="W545">
        <v>1344</v>
      </c>
      <c r="X545">
        <v>947</v>
      </c>
      <c r="Y545">
        <v>681</v>
      </c>
      <c r="Z545">
        <v>491</v>
      </c>
      <c r="AA545">
        <v>359</v>
      </c>
      <c r="AB545">
        <v>290</v>
      </c>
      <c r="AC545">
        <v>233</v>
      </c>
      <c r="AD545">
        <v>251</v>
      </c>
      <c r="AE545">
        <v>240</v>
      </c>
      <c r="AF545">
        <v>250</v>
      </c>
      <c r="AG545">
        <v>243</v>
      </c>
      <c r="AH545">
        <v>232</v>
      </c>
      <c r="AI545">
        <v>2457</v>
      </c>
      <c r="AJ545">
        <v>21708</v>
      </c>
    </row>
    <row r="546" spans="2:36">
      <c r="B546" t="s">
        <v>578</v>
      </c>
      <c r="C546">
        <v>2617750</v>
      </c>
      <c r="D546">
        <v>1833200</v>
      </c>
      <c r="E546">
        <v>1855970</v>
      </c>
      <c r="F546">
        <v>1707290</v>
      </c>
      <c r="G546">
        <v>1748420</v>
      </c>
      <c r="H546">
        <v>80</v>
      </c>
      <c r="I546">
        <v>11</v>
      </c>
      <c r="J546">
        <v>37</v>
      </c>
      <c r="K546">
        <v>82</v>
      </c>
      <c r="L546">
        <v>270</v>
      </c>
      <c r="M546">
        <v>403</v>
      </c>
      <c r="N546">
        <v>386</v>
      </c>
      <c r="O546">
        <v>408</v>
      </c>
      <c r="P546">
        <v>351</v>
      </c>
      <c r="Q546">
        <v>271</v>
      </c>
      <c r="R546">
        <v>227</v>
      </c>
      <c r="S546">
        <v>201</v>
      </c>
      <c r="T546">
        <v>266</v>
      </c>
      <c r="U546">
        <v>165</v>
      </c>
      <c r="V546">
        <v>137</v>
      </c>
      <c r="W546">
        <v>86</v>
      </c>
      <c r="X546">
        <v>66</v>
      </c>
      <c r="Y546">
        <v>59</v>
      </c>
      <c r="Z546">
        <v>25</v>
      </c>
      <c r="AA546">
        <v>29</v>
      </c>
      <c r="AB546">
        <v>26</v>
      </c>
      <c r="AC546">
        <v>13</v>
      </c>
      <c r="AD546">
        <v>10</v>
      </c>
      <c r="AE546">
        <v>3</v>
      </c>
      <c r="AF546">
        <v>8</v>
      </c>
      <c r="AG546">
        <v>3</v>
      </c>
      <c r="AH546">
        <v>3</v>
      </c>
      <c r="AI546">
        <v>5</v>
      </c>
      <c r="AJ546">
        <v>3551</v>
      </c>
    </row>
    <row r="547" spans="2:36">
      <c r="B547" t="s">
        <v>579</v>
      </c>
      <c r="C547">
        <v>2075040</v>
      </c>
      <c r="D547">
        <v>2175240</v>
      </c>
      <c r="E547">
        <v>1921480</v>
      </c>
      <c r="F547">
        <v>1069610</v>
      </c>
      <c r="G547">
        <v>1212190</v>
      </c>
      <c r="H547">
        <v>20</v>
      </c>
      <c r="I547">
        <v>360</v>
      </c>
      <c r="J547">
        <v>484</v>
      </c>
      <c r="K547">
        <v>554</v>
      </c>
      <c r="L547">
        <v>1173</v>
      </c>
      <c r="M547">
        <v>1152</v>
      </c>
      <c r="N547">
        <v>1088</v>
      </c>
      <c r="O547">
        <v>873</v>
      </c>
      <c r="P547">
        <v>733</v>
      </c>
      <c r="Q547">
        <v>578</v>
      </c>
      <c r="R547">
        <v>485</v>
      </c>
      <c r="S547">
        <v>336</v>
      </c>
      <c r="T547">
        <v>388</v>
      </c>
      <c r="U547">
        <v>236</v>
      </c>
      <c r="V547">
        <v>136</v>
      </c>
      <c r="W547">
        <v>93</v>
      </c>
      <c r="X547">
        <v>68</v>
      </c>
      <c r="Y547">
        <v>55</v>
      </c>
      <c r="Z547">
        <v>40</v>
      </c>
      <c r="AA547">
        <v>31</v>
      </c>
      <c r="AB547">
        <v>17</v>
      </c>
      <c r="AC547">
        <v>17</v>
      </c>
      <c r="AD547">
        <v>16</v>
      </c>
      <c r="AE547">
        <v>9</v>
      </c>
      <c r="AF547">
        <v>12</v>
      </c>
      <c r="AG547">
        <v>3</v>
      </c>
      <c r="AH547">
        <v>1</v>
      </c>
      <c r="AI547">
        <v>3</v>
      </c>
      <c r="AJ547">
        <v>8941</v>
      </c>
    </row>
    <row r="548" spans="2:36">
      <c r="B548" t="s">
        <v>580</v>
      </c>
      <c r="C548">
        <v>3931450</v>
      </c>
      <c r="D548">
        <v>3390030</v>
      </c>
      <c r="E548">
        <v>4710630</v>
      </c>
      <c r="F548">
        <v>0</v>
      </c>
      <c r="G548">
        <v>0</v>
      </c>
      <c r="H548">
        <v>80</v>
      </c>
      <c r="I548">
        <v>105</v>
      </c>
      <c r="J548">
        <v>128</v>
      </c>
      <c r="K548">
        <v>226</v>
      </c>
      <c r="L548">
        <v>321</v>
      </c>
      <c r="M548">
        <v>362</v>
      </c>
      <c r="N548">
        <v>354</v>
      </c>
      <c r="O548">
        <v>328</v>
      </c>
      <c r="P548">
        <v>323</v>
      </c>
      <c r="Q548">
        <v>256</v>
      </c>
      <c r="R548">
        <v>245</v>
      </c>
      <c r="S548">
        <v>214</v>
      </c>
      <c r="T548">
        <v>351</v>
      </c>
      <c r="U548">
        <v>291</v>
      </c>
      <c r="V548">
        <v>205</v>
      </c>
      <c r="W548">
        <v>161</v>
      </c>
      <c r="X548">
        <v>157</v>
      </c>
      <c r="Y548">
        <v>143</v>
      </c>
      <c r="Z548">
        <v>170</v>
      </c>
      <c r="AA548">
        <v>150</v>
      </c>
      <c r="AB548">
        <v>158</v>
      </c>
      <c r="AC548">
        <v>199</v>
      </c>
      <c r="AD548">
        <v>192</v>
      </c>
      <c r="AE548">
        <v>206</v>
      </c>
      <c r="AF548">
        <v>201</v>
      </c>
      <c r="AG548">
        <v>204</v>
      </c>
      <c r="AH548">
        <v>208</v>
      </c>
      <c r="AI548">
        <v>1021</v>
      </c>
      <c r="AJ548">
        <v>6879</v>
      </c>
    </row>
    <row r="549" spans="2:36">
      <c r="B549" t="s">
        <v>581</v>
      </c>
      <c r="C549">
        <v>5111060</v>
      </c>
      <c r="D549">
        <v>5331460</v>
      </c>
      <c r="E549">
        <v>3118780</v>
      </c>
      <c r="F549">
        <v>3325910</v>
      </c>
      <c r="G549">
        <v>5225810</v>
      </c>
      <c r="H549">
        <v>80</v>
      </c>
      <c r="I549">
        <v>57</v>
      </c>
      <c r="J549">
        <v>79</v>
      </c>
      <c r="K549">
        <v>102</v>
      </c>
      <c r="L549">
        <v>225</v>
      </c>
      <c r="M549">
        <v>253</v>
      </c>
      <c r="N549">
        <v>257</v>
      </c>
      <c r="O549">
        <v>302</v>
      </c>
      <c r="P549">
        <v>312</v>
      </c>
      <c r="Q549">
        <v>293</v>
      </c>
      <c r="R549">
        <v>321</v>
      </c>
      <c r="S549">
        <v>313</v>
      </c>
      <c r="T549">
        <v>557</v>
      </c>
      <c r="U549">
        <v>411</v>
      </c>
      <c r="V549">
        <v>321</v>
      </c>
      <c r="W549">
        <v>227</v>
      </c>
      <c r="X549">
        <v>166</v>
      </c>
      <c r="Y549">
        <v>159</v>
      </c>
      <c r="Z549">
        <v>154</v>
      </c>
      <c r="AA549">
        <v>139</v>
      </c>
      <c r="AB549">
        <v>163</v>
      </c>
      <c r="AC549">
        <v>181</v>
      </c>
      <c r="AD549">
        <v>182</v>
      </c>
      <c r="AE549">
        <v>206</v>
      </c>
      <c r="AF549">
        <v>217</v>
      </c>
      <c r="AG549">
        <v>195</v>
      </c>
      <c r="AH549">
        <v>182</v>
      </c>
      <c r="AI549">
        <v>1189</v>
      </c>
      <c r="AJ549">
        <v>7163</v>
      </c>
    </row>
    <row r="550" spans="2:36">
      <c r="B550" t="s">
        <v>582</v>
      </c>
      <c r="C550">
        <v>1125170</v>
      </c>
      <c r="D550">
        <v>611500</v>
      </c>
      <c r="E550">
        <v>807800</v>
      </c>
      <c r="F550">
        <v>504930</v>
      </c>
      <c r="G550">
        <v>605780</v>
      </c>
      <c r="H550">
        <v>72</v>
      </c>
      <c r="I550">
        <v>623</v>
      </c>
      <c r="J550">
        <v>657</v>
      </c>
      <c r="K550">
        <v>642</v>
      </c>
      <c r="L550">
        <v>1138</v>
      </c>
      <c r="M550">
        <v>976</v>
      </c>
      <c r="N550">
        <v>747</v>
      </c>
      <c r="O550">
        <v>595</v>
      </c>
      <c r="P550">
        <v>404</v>
      </c>
      <c r="Q550">
        <v>295</v>
      </c>
      <c r="R550">
        <v>214</v>
      </c>
      <c r="S550">
        <v>149</v>
      </c>
      <c r="T550">
        <v>162</v>
      </c>
      <c r="U550">
        <v>89</v>
      </c>
      <c r="V550">
        <v>40</v>
      </c>
      <c r="W550">
        <v>17</v>
      </c>
      <c r="X550">
        <v>18</v>
      </c>
      <c r="Y550">
        <v>6</v>
      </c>
      <c r="Z550">
        <v>5</v>
      </c>
      <c r="AA550">
        <v>2</v>
      </c>
      <c r="AB550">
        <v>1</v>
      </c>
      <c r="AC550">
        <v>1</v>
      </c>
      <c r="AD550">
        <v>1</v>
      </c>
      <c r="AE550">
        <v>1</v>
      </c>
      <c r="AF550">
        <v>0</v>
      </c>
      <c r="AG550">
        <v>0</v>
      </c>
      <c r="AH550">
        <v>0</v>
      </c>
      <c r="AI550">
        <v>0</v>
      </c>
      <c r="AJ550">
        <v>6783</v>
      </c>
    </row>
    <row r="551" spans="2:36">
      <c r="B551" t="s">
        <v>583</v>
      </c>
      <c r="C551">
        <v>4163030</v>
      </c>
      <c r="D551">
        <v>3006930</v>
      </c>
      <c r="E551">
        <v>3270450</v>
      </c>
      <c r="F551">
        <v>3254400</v>
      </c>
      <c r="G551">
        <v>4269070</v>
      </c>
      <c r="H551">
        <v>80</v>
      </c>
      <c r="I551">
        <v>4</v>
      </c>
      <c r="J551">
        <v>6</v>
      </c>
      <c r="K551">
        <v>10</v>
      </c>
      <c r="L551">
        <v>38</v>
      </c>
      <c r="M551">
        <v>97</v>
      </c>
      <c r="N551">
        <v>157</v>
      </c>
      <c r="O551">
        <v>269</v>
      </c>
      <c r="P551">
        <v>416</v>
      </c>
      <c r="Q551">
        <v>562</v>
      </c>
      <c r="R551">
        <v>800</v>
      </c>
      <c r="S551">
        <v>976</v>
      </c>
      <c r="T551">
        <v>2410</v>
      </c>
      <c r="U551">
        <v>2442</v>
      </c>
      <c r="V551">
        <v>2117</v>
      </c>
      <c r="W551">
        <v>1593</v>
      </c>
      <c r="X551">
        <v>975</v>
      </c>
      <c r="Y551">
        <v>657</v>
      </c>
      <c r="Z551">
        <v>388</v>
      </c>
      <c r="AA551">
        <v>236</v>
      </c>
      <c r="AB551">
        <v>152</v>
      </c>
      <c r="AC551">
        <v>167</v>
      </c>
      <c r="AD551">
        <v>137</v>
      </c>
      <c r="AE551">
        <v>136</v>
      </c>
      <c r="AF551">
        <v>122</v>
      </c>
      <c r="AG551">
        <v>145</v>
      </c>
      <c r="AH551">
        <v>134</v>
      </c>
      <c r="AI551">
        <v>976</v>
      </c>
      <c r="AJ551">
        <v>16122</v>
      </c>
    </row>
    <row r="552" spans="2:36">
      <c r="B552" t="s">
        <v>584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1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</row>
    <row r="553" spans="2:36">
      <c r="B553" t="s">
        <v>585</v>
      </c>
      <c r="C553">
        <v>290600</v>
      </c>
      <c r="D553">
        <v>76170</v>
      </c>
      <c r="E553">
        <v>40610</v>
      </c>
      <c r="F553">
        <v>176650</v>
      </c>
      <c r="G553">
        <v>49620</v>
      </c>
      <c r="H553">
        <v>35</v>
      </c>
      <c r="I553">
        <v>123</v>
      </c>
      <c r="J553">
        <v>119</v>
      </c>
      <c r="K553">
        <v>140</v>
      </c>
      <c r="L553">
        <v>197</v>
      </c>
      <c r="M553">
        <v>107</v>
      </c>
      <c r="N553">
        <v>47</v>
      </c>
      <c r="O553">
        <v>16</v>
      </c>
      <c r="P553">
        <v>7</v>
      </c>
      <c r="Q553">
        <v>4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760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BR1000"/>
  <sheetViews>
    <sheetView workbookViewId="0">
      <selection activeCell="C6" sqref="C6"/>
    </sheetView>
  </sheetViews>
  <sheetFormatPr defaultRowHeight="15"/>
  <cols>
    <col min="1" max="1" width="6.28515625" customWidth="1"/>
    <col min="2" max="2" width="35.7109375" style="144" customWidth="1"/>
    <col min="3" max="3" width="9.5703125" style="144" bestFit="1" customWidth="1"/>
    <col min="4" max="4" width="11" style="144" bestFit="1" customWidth="1"/>
    <col min="5" max="7" width="11" style="144" customWidth="1"/>
    <col min="8" max="8" width="5.42578125" style="144" customWidth="1"/>
    <col min="9" max="9" width="3.85546875" style="144" customWidth="1"/>
    <col min="10" max="10" width="2.28515625" customWidth="1"/>
    <col min="11" max="15" width="9.7109375" customWidth="1"/>
    <col min="16" max="16" width="2.140625" customWidth="1"/>
    <col min="17" max="17" width="6.42578125" customWidth="1"/>
    <col min="18" max="21" width="11" customWidth="1"/>
    <col min="22" max="22" width="5.85546875" customWidth="1"/>
    <col min="23" max="23" width="6.85546875" customWidth="1"/>
    <col min="24" max="24" width="2.7109375" customWidth="1"/>
    <col min="25" max="25" width="8.85546875" customWidth="1"/>
    <col min="26" max="27" width="9.140625" customWidth="1"/>
    <col min="28" max="28" width="28.42578125" customWidth="1"/>
    <col min="29" max="29" width="14.7109375" customWidth="1"/>
    <col min="30" max="30" width="10.42578125" customWidth="1"/>
    <col min="31" max="33" width="6" customWidth="1"/>
    <col min="34" max="34" width="4.28515625" customWidth="1"/>
    <col min="35" max="35" width="0.85546875" customWidth="1"/>
    <col min="36" max="36" width="2.85546875" customWidth="1"/>
    <col min="37" max="37" width="5.7109375" customWidth="1"/>
    <col min="38" max="38" width="37" customWidth="1"/>
    <col min="39" max="39" width="15.7109375" customWidth="1"/>
    <col min="40" max="40" width="4.42578125" bestFit="1" customWidth="1"/>
    <col min="41" max="41" width="1.5703125" customWidth="1"/>
    <col min="42" max="42" width="2.85546875" customWidth="1"/>
    <col min="43" max="43" width="5.7109375" customWidth="1"/>
    <col min="44" max="44" width="38.28515625" customWidth="1"/>
    <col min="45" max="45" width="14.42578125" customWidth="1"/>
    <col min="46" max="46" width="4.140625" bestFit="1" customWidth="1"/>
    <col min="47" max="47" width="1.42578125" customWidth="1"/>
    <col min="48" max="48" width="2.85546875" customWidth="1"/>
    <col min="49" max="49" width="5.7109375" customWidth="1"/>
    <col min="50" max="50" width="38.28515625" customWidth="1"/>
    <col min="51" max="51" width="14.42578125" customWidth="1"/>
    <col min="52" max="52" width="4.140625" bestFit="1" customWidth="1"/>
    <col min="53" max="53" width="1.5703125" customWidth="1"/>
    <col min="54" max="54" width="2.85546875" customWidth="1"/>
    <col min="55" max="55" width="5.7109375" customWidth="1"/>
    <col min="56" max="56" width="36.85546875" customWidth="1"/>
    <col min="57" max="57" width="14.42578125" customWidth="1"/>
    <col min="58" max="58" width="4" customWidth="1"/>
    <col min="59" max="59" width="1.5703125" customWidth="1"/>
    <col min="60" max="60" width="2.85546875" customWidth="1"/>
    <col min="61" max="61" width="5.7109375" customWidth="1"/>
    <col min="62" max="62" width="38.28515625" customWidth="1"/>
    <col min="63" max="63" width="14.42578125" customWidth="1"/>
    <col min="64" max="64" width="4.28515625" bestFit="1" customWidth="1"/>
    <col min="65" max="65" width="0.85546875" customWidth="1"/>
  </cols>
  <sheetData>
    <row r="1" spans="1:70" ht="26.25">
      <c r="A1" s="1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 t="s">
        <v>4</v>
      </c>
      <c r="I1" s="3" t="s">
        <v>5</v>
      </c>
      <c r="J1" s="4"/>
      <c r="K1" s="5" t="s">
        <v>6</v>
      </c>
      <c r="L1" s="2" t="s">
        <v>7</v>
      </c>
      <c r="M1" s="2"/>
      <c r="N1" s="2"/>
      <c r="O1" s="2"/>
      <c r="P1" s="6"/>
      <c r="Q1" s="7" t="s">
        <v>8</v>
      </c>
      <c r="R1" s="7" t="s">
        <v>9</v>
      </c>
      <c r="S1" s="7"/>
      <c r="T1" s="7"/>
      <c r="U1" s="7"/>
      <c r="V1" s="7" t="s">
        <v>10</v>
      </c>
      <c r="W1" s="8" t="s">
        <v>11</v>
      </c>
      <c r="X1" s="9"/>
      <c r="Y1" s="1" t="s">
        <v>12</v>
      </c>
      <c r="Z1" s="7" t="s">
        <v>13</v>
      </c>
      <c r="AA1" s="6"/>
      <c r="AB1" s="7" t="s">
        <v>14</v>
      </c>
      <c r="AC1" s="6"/>
      <c r="AD1" s="6"/>
      <c r="AE1" s="6"/>
      <c r="AF1" s="6"/>
      <c r="AG1" s="6" t="s">
        <v>15</v>
      </c>
      <c r="AH1" s="10"/>
      <c r="AI1" s="11"/>
      <c r="AJ1" s="12" t="s">
        <v>16</v>
      </c>
      <c r="AK1" s="11"/>
      <c r="AL1" s="13"/>
      <c r="AM1" s="13"/>
      <c r="AN1" s="13"/>
      <c r="AO1" s="13"/>
      <c r="AP1" s="14" t="s">
        <v>17</v>
      </c>
      <c r="AQ1" s="11"/>
      <c r="AR1" s="11"/>
      <c r="AS1" s="11"/>
      <c r="AT1" s="13"/>
      <c r="AU1" s="11"/>
      <c r="AV1" s="15"/>
      <c r="AW1" s="16"/>
      <c r="AX1" s="17"/>
      <c r="AY1" s="17"/>
      <c r="AZ1" s="13"/>
      <c r="BA1" s="11"/>
      <c r="BB1" s="11"/>
      <c r="BC1" s="11"/>
      <c r="BD1" s="11"/>
      <c r="BE1" s="11"/>
      <c r="BF1" s="11"/>
      <c r="BG1" s="11"/>
      <c r="BH1" s="13"/>
      <c r="BI1" s="18"/>
      <c r="BJ1" s="11"/>
      <c r="BK1" s="11"/>
      <c r="BL1" s="13"/>
      <c r="BM1" s="19"/>
      <c r="BO1" t="s">
        <v>18</v>
      </c>
    </row>
    <row r="2" spans="1:70" ht="23.25">
      <c r="A2" s="20"/>
      <c r="B2" s="21" t="s">
        <v>19</v>
      </c>
      <c r="C2" s="21">
        <v>11543530</v>
      </c>
      <c r="D2" s="21">
        <v>7292780</v>
      </c>
      <c r="E2" s="21">
        <v>7240630</v>
      </c>
      <c r="F2" s="21">
        <v>10472920</v>
      </c>
      <c r="G2" s="21">
        <v>10311430</v>
      </c>
      <c r="H2" s="21">
        <v>80</v>
      </c>
      <c r="I2" s="22">
        <v>112</v>
      </c>
      <c r="J2" s="23"/>
      <c r="K2" s="24">
        <f>IF(ISBLANK(C2),"", IF(ISBLANK(A2), IF(ISNUMBER(C2), C2+0.00000001*ROW(C2), 0.00000001*ROW(C2)), ""))</f>
        <v>11543530.00000002</v>
      </c>
      <c r="L2" s="25">
        <f>IF(ISBLANK(D2),"", IF(ISBLANK(A2), IF(ISNUMBER(D2), D2+0.00000001*ROW(D2), 0.00000001*ROW(D2)), ""))</f>
        <v>7292780.0000000196</v>
      </c>
      <c r="M2" s="25">
        <f>IF(ISBLANK(E2),"", IF(ISBLANK(A2), IF(ISNUMBER(E2), E2+0.00000001*ROW(E2), 0.00000001*ROW(E2)), ""))</f>
        <v>7240630.0000000196</v>
      </c>
      <c r="N2" s="25">
        <f>IF(ISBLANK(F2),"", IF(ISBLANK(A2), IF(ISNUMBER(F2), F2+0.00000001*ROW(F2), 0.00000001*ROW(F2)), ""))</f>
        <v>10472920.00000002</v>
      </c>
      <c r="O2" s="25">
        <f>IF(ISBLANK(G2),"", IF(ISBLANK(A2), IF(ISNUMBER(G2), G2+0.00000001*ROW(G2), 0.00000001*ROW(G2)), ""))</f>
        <v>10311430.00000002</v>
      </c>
      <c r="P2" s="26"/>
      <c r="Q2" s="27">
        <f>IF(ISBLANK(B2),"",COUNTIF($K$2:$K$999,"&gt;="&amp;K2))</f>
        <v>1</v>
      </c>
      <c r="R2" s="27">
        <f>IF(ISBLANK(B2),"",COUNTIF($L$2:$L$999,"&gt;="&amp;L2))</f>
        <v>1</v>
      </c>
      <c r="S2" s="27">
        <f>IF(ISBLANK(B2),"",COUNTIF($M$1:$M$998,"&gt;="&amp;M2))</f>
        <v>2</v>
      </c>
      <c r="T2" s="27">
        <f>IF(ISBLANK(B2),"",COUNTIF($N$1:$N$998,"&gt;="&amp;N2))</f>
        <v>1</v>
      </c>
      <c r="U2" s="27">
        <f>IF(ISBLANK(B2),"",COUNTIF($O$1:$O$998,"&gt;="&amp;O2))</f>
        <v>1</v>
      </c>
      <c r="V2" s="27">
        <f t="shared" ref="V2:V65" si="0">IF(ISBLANK(B2),"",R2-Q2)</f>
        <v>0</v>
      </c>
      <c r="W2" s="28" t="str">
        <f t="shared" ref="W2:W65" si="1">IF(ISBLANK(B2),"",IF(V2 &lt; 1, IF(V2 = 0, "=", "▼"), "▲"))</f>
        <v>=</v>
      </c>
      <c r="Y2" s="29">
        <v>1</v>
      </c>
      <c r="Z2" s="27">
        <v>1</v>
      </c>
      <c r="AA2" s="27">
        <f>MATCH(Z2,$Q$2:$Q$999,0)</f>
        <v>1</v>
      </c>
      <c r="AB2" s="27" t="str">
        <f ca="1">INDIRECT("B"&amp;AA2+1)</f>
        <v xml:space="preserve">Brendan Chan </v>
      </c>
      <c r="AC2" s="27">
        <f ca="1">INDIRECT("C"&amp;AA2+1)</f>
        <v>11543530</v>
      </c>
      <c r="AD2" s="27">
        <f ca="1">INDIRECT("H"&amp;AA2+1)</f>
        <v>80</v>
      </c>
      <c r="AE2" s="27">
        <f ca="1">IF(INDIRECT("i"&amp;AA2+1) &gt; 0, IF(INDIRECT("i"&amp;AA2+1) &lt; 1000,  INDIRECT("i"&amp;AA2+1),999),"---")</f>
        <v>112</v>
      </c>
      <c r="AF2" s="27" t="str">
        <f ca="1">INDIRECT("w"&amp;AA2+1)</f>
        <v>=</v>
      </c>
      <c r="AG2" s="30">
        <f t="shared" ref="AG2:AG3" ca="1" si="2">MIN(INDIRECT("R"&amp;(AA2+1)&amp;":U"&amp;(AA2+1)))</f>
        <v>1</v>
      </c>
      <c r="AH2" s="28">
        <f>IF(AND(C2&gt;0,ISBLANK(A2)),C2,"")</f>
        <v>11543530</v>
      </c>
      <c r="AI2" s="11"/>
      <c r="AJ2" s="31" t="s">
        <v>20</v>
      </c>
      <c r="AK2" s="32"/>
      <c r="AL2" s="33"/>
      <c r="AM2" s="34"/>
      <c r="AN2" s="35"/>
      <c r="AO2" s="36"/>
      <c r="AP2" s="37" t="s">
        <v>21</v>
      </c>
      <c r="AQ2" s="38"/>
      <c r="AR2" s="38"/>
      <c r="AS2" s="39"/>
      <c r="AT2" s="40"/>
      <c r="AU2" s="11"/>
      <c r="AV2" s="37" t="s">
        <v>22</v>
      </c>
      <c r="AW2" s="38"/>
      <c r="AX2" s="38"/>
      <c r="AY2" s="41"/>
      <c r="AZ2" s="42"/>
      <c r="BA2" s="11"/>
      <c r="BB2" s="43"/>
      <c r="BC2" s="43"/>
      <c r="BD2" s="43"/>
      <c r="BE2" s="43"/>
      <c r="BF2" s="43"/>
      <c r="BG2" s="11"/>
      <c r="BH2" s="44" t="s">
        <v>23</v>
      </c>
      <c r="BI2" s="45"/>
      <c r="BJ2" s="45"/>
      <c r="BK2" s="46"/>
      <c r="BL2" s="47"/>
      <c r="BM2" s="43"/>
      <c r="BO2" t="s">
        <v>24</v>
      </c>
      <c r="BP2" t="s">
        <v>25</v>
      </c>
      <c r="BQ2" t="s">
        <v>26</v>
      </c>
      <c r="BR2" t="s">
        <v>27</v>
      </c>
    </row>
    <row r="3" spans="1:70" ht="21">
      <c r="A3" s="48"/>
      <c r="B3" s="49" t="s">
        <v>28</v>
      </c>
      <c r="C3" s="49">
        <v>7899140</v>
      </c>
      <c r="D3" s="49">
        <v>6784260</v>
      </c>
      <c r="E3" s="49">
        <v>3273340</v>
      </c>
      <c r="F3" s="49">
        <v>4793660</v>
      </c>
      <c r="G3" s="49">
        <v>4521810</v>
      </c>
      <c r="H3" s="49">
        <v>80</v>
      </c>
      <c r="I3" s="50">
        <v>11</v>
      </c>
      <c r="K3" s="51">
        <f t="shared" ref="K3:K66" si="3">IF(ISBLANK(C3),"", IF(ISBLANK(A3), IF(ISNUMBER(C3), C3+0.00000001*ROW(C3), 0.00000001*ROW(C3)), ""))</f>
        <v>7899140.0000000298</v>
      </c>
      <c r="L3" s="52">
        <f t="shared" ref="L3:L66" si="4">IF(ISBLANK(D3),"", IF(ISBLANK(A3), IF(ISNUMBER(D3), D3+0.00000001*ROW(D3), 0.00000001*ROW(D3)), ""))</f>
        <v>6784260.0000000298</v>
      </c>
      <c r="M3" s="52">
        <f t="shared" ref="M3:M66" si="5">IF(ISBLANK(E3),"", IF(ISBLANK(A3), IF(ISNUMBER(E3), E3+0.00000001*ROW(E3), 0.00000001*ROW(E3)), ""))</f>
        <v>3273340.0000000298</v>
      </c>
      <c r="N3" s="52">
        <f t="shared" ref="N3:N66" si="6">IF(ISBLANK(F3),"", IF(ISBLANK(A3), IF(ISNUMBER(F3), F3+0.00000001*ROW(F3), 0.00000001*ROW(F3)), ""))</f>
        <v>4793660.0000000298</v>
      </c>
      <c r="O3" s="52">
        <f t="shared" ref="O3:O66" si="7">IF(ISBLANK(G3),"", IF(ISBLANK(A3), IF(ISNUMBER(G3), G3+0.00000001*ROW(G3), 0.00000001*ROW(G3)), ""))</f>
        <v>4521810.0000000298</v>
      </c>
      <c r="P3" s="30"/>
      <c r="Q3" s="30">
        <f t="shared" ref="Q3:Q66" si="8">IF(ISBLANK(B3),"",COUNTIF($K$2:$K$999,"&gt;="&amp;K3))</f>
        <v>7</v>
      </c>
      <c r="R3" s="30">
        <f t="shared" ref="R3:R66" si="9">IF(ISBLANK(B3),"",COUNTIF($L$2:$L$999,"&gt;="&amp;L3))</f>
        <v>3</v>
      </c>
      <c r="S3" s="30">
        <f t="shared" ref="S3:S66" si="10">IF(ISBLANK(B3),"",COUNTIF($M$1:$M$998,"&gt;="&amp;M3))</f>
        <v>105</v>
      </c>
      <c r="T3" s="30">
        <f t="shared" ref="T3:T66" si="11">IF(ISBLANK(B3),"",COUNTIF($N$1:$N$998,"&gt;="&amp;N3))</f>
        <v>20</v>
      </c>
      <c r="U3" s="30">
        <f t="shared" ref="U3:U66" si="12">IF(ISBLANK(B3),"",COUNTIF($O$1:$O$998,"&gt;="&amp;O3))</f>
        <v>42</v>
      </c>
      <c r="V3" s="30">
        <f t="shared" si="0"/>
        <v>-4</v>
      </c>
      <c r="W3" s="53" t="str">
        <f t="shared" si="1"/>
        <v>▼</v>
      </c>
      <c r="Y3" s="54">
        <f ca="1">(IF(AC3=AC2,Y2,Y2+1))</f>
        <v>2</v>
      </c>
      <c r="Z3" s="30">
        <v>2</v>
      </c>
      <c r="AA3" s="30">
        <f t="shared" ref="AA3:AA66" si="13">MATCH(Z3,$Q$2:$Q$999,0)</f>
        <v>3</v>
      </c>
      <c r="AB3" s="30" t="str">
        <f t="shared" ref="AB3:AB66" ca="1" si="14">INDIRECT("B"&amp;AA3+1)</f>
        <v xml:space="preserve">Brian Santiago </v>
      </c>
      <c r="AC3" s="30">
        <f t="shared" ref="AC3:AC66" ca="1" si="15">INDIRECT("C"&amp;AA3+1)</f>
        <v>11509990</v>
      </c>
      <c r="AD3" s="30">
        <f t="shared" ref="AD3:AD66" ca="1" si="16">INDIRECT("H"&amp;AA3+1)</f>
        <v>80</v>
      </c>
      <c r="AE3" s="30">
        <f t="shared" ref="AE3:AE66" ca="1" si="17">IF(INDIRECT("i"&amp;AA3+1) &gt; 0, IF(INDIRECT("i"&amp;AA3+1) &lt; 1000,  INDIRECT("i"&amp;AA3+1),999),"---")</f>
        <v>444</v>
      </c>
      <c r="AF3" s="30" t="str">
        <f t="shared" ref="AF3:AF66" ca="1" si="18">INDIRECT("w"&amp;AA3+1)</f>
        <v>▲</v>
      </c>
      <c r="AG3" s="30">
        <f t="shared" ca="1" si="2"/>
        <v>1</v>
      </c>
      <c r="AH3" s="53">
        <f t="shared" ref="AH3:AH66" si="19">IF(AND(C3&gt;0,ISBLANK(A3)),C3,"")</f>
        <v>7899140</v>
      </c>
      <c r="AI3" s="11"/>
      <c r="AJ3" s="168">
        <v>10</v>
      </c>
      <c r="AK3" s="169"/>
      <c r="AL3" s="55">
        <f ca="1">AM3/AM8</f>
        <v>0.6423970830413227</v>
      </c>
      <c r="AM3" s="182">
        <f ca="1">AM17</f>
        <v>7415530</v>
      </c>
      <c r="AN3" s="183"/>
      <c r="AO3" s="56"/>
      <c r="AP3" s="172" t="s">
        <v>29</v>
      </c>
      <c r="AQ3" s="173"/>
      <c r="AR3" s="57">
        <f ca="1">COUNTIF(AL8:BK57,"&gt;3000000")</f>
        <v>119</v>
      </c>
      <c r="AS3" s="184">
        <f ca="1">AR3/200</f>
        <v>0.59499999999999997</v>
      </c>
      <c r="AT3" s="185"/>
      <c r="AU3" s="11"/>
      <c r="AV3" s="58" t="s">
        <v>30</v>
      </c>
      <c r="AW3" s="59"/>
      <c r="AX3" s="60"/>
      <c r="AY3" s="178">
        <v>40395</v>
      </c>
      <c r="AZ3" s="179"/>
      <c r="BA3" s="11"/>
      <c r="BB3" s="43"/>
      <c r="BC3" s="43"/>
      <c r="BD3" s="43"/>
      <c r="BE3" s="43"/>
      <c r="BF3" s="43"/>
      <c r="BG3" s="11"/>
      <c r="BH3" s="61" t="s">
        <v>31</v>
      </c>
      <c r="BI3" s="62"/>
      <c r="BJ3" s="63"/>
      <c r="BK3" s="186" t="s">
        <v>32</v>
      </c>
      <c r="BL3" s="181"/>
      <c r="BM3" s="43"/>
      <c r="BO3">
        <f>COUNTIF($K$2:$K$999,BQ3)</f>
        <v>337</v>
      </c>
      <c r="BP3">
        <v>100000</v>
      </c>
      <c r="BQ3" t="str">
        <f>"&gt;"&amp;BP3</f>
        <v>&gt;100000</v>
      </c>
      <c r="BR3">
        <f>BO3-BO4</f>
        <v>1</v>
      </c>
    </row>
    <row r="4" spans="1:70" ht="21">
      <c r="A4" s="48"/>
      <c r="B4" s="49" t="s">
        <v>33</v>
      </c>
      <c r="C4" s="49">
        <v>11509990</v>
      </c>
      <c r="D4" s="49">
        <v>6068850</v>
      </c>
      <c r="E4" s="49">
        <v>8733170</v>
      </c>
      <c r="F4" s="49">
        <v>9007600</v>
      </c>
      <c r="G4" s="49">
        <v>8227650</v>
      </c>
      <c r="H4" s="49">
        <v>80</v>
      </c>
      <c r="I4" s="50">
        <v>444</v>
      </c>
      <c r="K4" s="51">
        <f t="shared" si="3"/>
        <v>11509990.000000039</v>
      </c>
      <c r="L4" s="52">
        <f t="shared" si="4"/>
        <v>6068850.00000004</v>
      </c>
      <c r="M4" s="52">
        <f t="shared" si="5"/>
        <v>8733170.0000000391</v>
      </c>
      <c r="N4" s="52">
        <f t="shared" si="6"/>
        <v>9007600.0000000391</v>
      </c>
      <c r="O4" s="52">
        <f t="shared" si="7"/>
        <v>8227650.00000004</v>
      </c>
      <c r="P4" s="30"/>
      <c r="Q4" s="30">
        <f t="shared" si="8"/>
        <v>2</v>
      </c>
      <c r="R4" s="30">
        <f t="shared" si="9"/>
        <v>9</v>
      </c>
      <c r="S4" s="30">
        <f t="shared" si="10"/>
        <v>1</v>
      </c>
      <c r="T4" s="30">
        <f t="shared" si="11"/>
        <v>4</v>
      </c>
      <c r="U4" s="30">
        <f t="shared" si="12"/>
        <v>4</v>
      </c>
      <c r="V4" s="30">
        <f t="shared" si="0"/>
        <v>7</v>
      </c>
      <c r="W4" s="53" t="str">
        <f t="shared" si="1"/>
        <v>▲</v>
      </c>
      <c r="Y4" s="54">
        <f t="shared" ref="Y4:Y67" ca="1" si="20">(IF(AC4=AC3,Y3,Y3+1))</f>
        <v>3</v>
      </c>
      <c r="Z4" s="30">
        <v>3</v>
      </c>
      <c r="AA4" s="30">
        <f t="shared" si="13"/>
        <v>17</v>
      </c>
      <c r="AB4" s="30" t="str">
        <f t="shared" ca="1" si="14"/>
        <v xml:space="preserve">Jerome Ooi </v>
      </c>
      <c r="AC4" s="30">
        <f t="shared" ca="1" si="15"/>
        <v>10717680</v>
      </c>
      <c r="AD4" s="30">
        <f t="shared" ca="1" si="16"/>
        <v>80</v>
      </c>
      <c r="AE4" s="30">
        <f t="shared" ca="1" si="17"/>
        <v>24</v>
      </c>
      <c r="AF4" s="30" t="str">
        <f t="shared" ca="1" si="18"/>
        <v>▲</v>
      </c>
      <c r="AG4" s="30">
        <f ca="1">MIN(INDIRECT("R"&amp;(AA4+1)&amp;":U"&amp;(AA4+1)))</f>
        <v>3</v>
      </c>
      <c r="AH4" s="53">
        <f t="shared" si="19"/>
        <v>11509990</v>
      </c>
      <c r="AI4" s="11"/>
      <c r="AJ4" s="168">
        <v>30</v>
      </c>
      <c r="AK4" s="169"/>
      <c r="AL4" s="55">
        <f ca="1">AM4/AM8</f>
        <v>0.43518230558589965</v>
      </c>
      <c r="AM4" s="170">
        <f ca="1">AM37</f>
        <v>5023540</v>
      </c>
      <c r="AN4" s="177"/>
      <c r="AO4" s="56"/>
      <c r="AP4" s="172" t="s">
        <v>34</v>
      </c>
      <c r="AQ4" s="173"/>
      <c r="AR4" s="64">
        <f ca="1">COUNTIF(AL8:BK57,"&gt;2000000")</f>
        <v>182</v>
      </c>
      <c r="AS4" s="174">
        <f ca="1">AR4/200</f>
        <v>0.91</v>
      </c>
      <c r="AT4" s="175"/>
      <c r="AU4" s="11"/>
      <c r="AV4" s="65" t="s">
        <v>35</v>
      </c>
      <c r="AW4" s="66"/>
      <c r="AX4" s="59"/>
      <c r="AY4" s="178">
        <v>5612</v>
      </c>
      <c r="AZ4" s="179"/>
      <c r="BA4" s="11"/>
      <c r="BB4" s="43"/>
      <c r="BC4" s="43"/>
      <c r="BD4" s="43"/>
      <c r="BE4" s="43"/>
      <c r="BF4" s="43"/>
      <c r="BG4" s="11"/>
      <c r="BH4" s="67" t="s">
        <v>36</v>
      </c>
      <c r="BI4" s="62"/>
      <c r="BJ4" s="68"/>
      <c r="BK4" s="180">
        <v>229500</v>
      </c>
      <c r="BL4" s="181"/>
      <c r="BM4" s="43"/>
      <c r="BO4">
        <f t="shared" ref="BO4:BO67" si="21">COUNTIF($K$2:$K$999,BQ4)</f>
        <v>336</v>
      </c>
      <c r="BP4">
        <f>BP3+100000</f>
        <v>200000</v>
      </c>
      <c r="BQ4" t="str">
        <f t="shared" ref="BQ4:BQ67" si="22">"&gt;"&amp;BP4</f>
        <v>&gt;200000</v>
      </c>
      <c r="BR4">
        <f t="shared" ref="BR4:BR67" si="23">BO4-BO5</f>
        <v>7</v>
      </c>
    </row>
    <row r="5" spans="1:70" ht="21">
      <c r="A5" s="48"/>
      <c r="B5" s="49" t="s">
        <v>37</v>
      </c>
      <c r="C5" s="49">
        <v>5300650</v>
      </c>
      <c r="D5" s="49">
        <v>3692900</v>
      </c>
      <c r="E5" s="49">
        <v>4995960</v>
      </c>
      <c r="F5" s="49">
        <v>3444010</v>
      </c>
      <c r="G5" s="49">
        <v>4729240</v>
      </c>
      <c r="H5" s="49">
        <v>80</v>
      </c>
      <c r="I5" s="50">
        <v>108</v>
      </c>
      <c r="K5" s="51">
        <f t="shared" si="3"/>
        <v>5300650.0000000503</v>
      </c>
      <c r="L5" s="52">
        <f t="shared" si="4"/>
        <v>3692900.0000000498</v>
      </c>
      <c r="M5" s="52">
        <f t="shared" si="5"/>
        <v>4995960.0000000503</v>
      </c>
      <c r="N5" s="52">
        <f t="shared" si="6"/>
        <v>3444010.0000000498</v>
      </c>
      <c r="O5" s="52">
        <f t="shared" si="7"/>
        <v>4729240.0000000503</v>
      </c>
      <c r="P5" s="30"/>
      <c r="Q5" s="30">
        <f t="shared" si="8"/>
        <v>24</v>
      </c>
      <c r="R5" s="30">
        <f t="shared" si="9"/>
        <v>62</v>
      </c>
      <c r="S5" s="30">
        <f t="shared" si="10"/>
        <v>15</v>
      </c>
      <c r="T5" s="30">
        <f t="shared" si="11"/>
        <v>52</v>
      </c>
      <c r="U5" s="30">
        <f t="shared" si="12"/>
        <v>35</v>
      </c>
      <c r="V5" s="30">
        <f t="shared" si="0"/>
        <v>38</v>
      </c>
      <c r="W5" s="53" t="str">
        <f t="shared" si="1"/>
        <v>▲</v>
      </c>
      <c r="Y5" s="54">
        <f t="shared" ca="1" si="20"/>
        <v>4</v>
      </c>
      <c r="Z5" s="30">
        <v>4</v>
      </c>
      <c r="AA5" s="30">
        <f t="shared" si="13"/>
        <v>20</v>
      </c>
      <c r="AB5" s="30" t="str">
        <f t="shared" ca="1" si="14"/>
        <v xml:space="preserve">Joe Wu </v>
      </c>
      <c r="AC5" s="30">
        <f t="shared" ca="1" si="15"/>
        <v>9817650</v>
      </c>
      <c r="AD5" s="30">
        <f t="shared" ca="1" si="16"/>
        <v>80</v>
      </c>
      <c r="AE5" s="30">
        <f t="shared" ca="1" si="17"/>
        <v>8</v>
      </c>
      <c r="AF5" s="30" t="str">
        <f t="shared" ca="1" si="18"/>
        <v>▼</v>
      </c>
      <c r="AG5" s="30">
        <f t="shared" ref="AG5:AG68" ca="1" si="24">MIN(INDIRECT("R"&amp;(AA5+1)&amp;":U"&amp;(AA5+1)))</f>
        <v>2</v>
      </c>
      <c r="AH5" s="53">
        <f t="shared" si="19"/>
        <v>5300650</v>
      </c>
      <c r="AI5" s="11"/>
      <c r="AJ5" s="168">
        <v>50</v>
      </c>
      <c r="AK5" s="169"/>
      <c r="AL5" s="55">
        <f ca="1">AM5/AM8</f>
        <v>0.38051272011247861</v>
      </c>
      <c r="AM5" s="170">
        <f ca="1">AM57</f>
        <v>4392460</v>
      </c>
      <c r="AN5" s="171"/>
      <c r="AO5" s="56"/>
      <c r="AP5" s="172" t="s">
        <v>38</v>
      </c>
      <c r="AQ5" s="173"/>
      <c r="AR5" s="64">
        <f ca="1">COUNTIF(AL8:BK57,"&gt;1000000")</f>
        <v>250</v>
      </c>
      <c r="AS5" s="174">
        <f ca="1">AR5/200</f>
        <v>1.25</v>
      </c>
      <c r="AT5" s="175"/>
      <c r="AU5" s="11"/>
      <c r="AV5" s="69" t="s">
        <v>39</v>
      </c>
      <c r="AW5" s="70"/>
      <c r="AX5" s="70"/>
      <c r="AY5" s="164">
        <f>COUNT(AH2:AH900)</f>
        <v>338</v>
      </c>
      <c r="AZ5" s="176"/>
      <c r="BA5" s="11"/>
      <c r="BB5" s="43"/>
      <c r="BC5" s="43"/>
      <c r="BD5" s="43"/>
      <c r="BE5" s="43"/>
      <c r="BF5" s="43"/>
      <c r="BG5" s="11"/>
      <c r="BH5" s="71" t="s">
        <v>40</v>
      </c>
      <c r="BI5" s="72"/>
      <c r="BJ5" s="72"/>
      <c r="BK5" s="166">
        <v>54000</v>
      </c>
      <c r="BL5" s="167"/>
      <c r="BM5" s="43"/>
      <c r="BO5">
        <f t="shared" si="21"/>
        <v>329</v>
      </c>
      <c r="BP5">
        <f t="shared" ref="BP5:BP68" si="25">BP4+100000</f>
        <v>300000</v>
      </c>
      <c r="BQ5" t="str">
        <f t="shared" si="22"/>
        <v>&gt;300000</v>
      </c>
      <c r="BR5">
        <f t="shared" si="23"/>
        <v>8</v>
      </c>
    </row>
    <row r="6" spans="1:70" ht="21">
      <c r="A6" s="48" t="s">
        <v>41</v>
      </c>
      <c r="B6" s="49" t="s">
        <v>42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80</v>
      </c>
      <c r="I6" s="50">
        <v>223</v>
      </c>
      <c r="K6" s="51" t="str">
        <f t="shared" si="3"/>
        <v/>
      </c>
      <c r="L6" s="52" t="str">
        <f t="shared" si="4"/>
        <v/>
      </c>
      <c r="M6" s="52" t="str">
        <f t="shared" si="5"/>
        <v/>
      </c>
      <c r="N6" s="52" t="str">
        <f t="shared" si="6"/>
        <v/>
      </c>
      <c r="O6" s="52" t="str">
        <f t="shared" si="7"/>
        <v/>
      </c>
      <c r="P6" s="30"/>
      <c r="Q6" s="30">
        <f t="shared" si="8"/>
        <v>0</v>
      </c>
      <c r="R6" s="30">
        <f t="shared" si="9"/>
        <v>0</v>
      </c>
      <c r="S6" s="30">
        <f t="shared" si="10"/>
        <v>0</v>
      </c>
      <c r="T6" s="30">
        <f t="shared" si="11"/>
        <v>0</v>
      </c>
      <c r="U6" s="30">
        <f t="shared" si="12"/>
        <v>0</v>
      </c>
      <c r="V6" s="30">
        <f t="shared" si="0"/>
        <v>0</v>
      </c>
      <c r="W6" s="53" t="str">
        <f t="shared" si="1"/>
        <v>=</v>
      </c>
      <c r="Y6" s="54">
        <f t="shared" ca="1" si="20"/>
        <v>5</v>
      </c>
      <c r="Z6" s="30">
        <v>5</v>
      </c>
      <c r="AA6" s="30">
        <f t="shared" si="13"/>
        <v>488</v>
      </c>
      <c r="AB6" s="30" t="str">
        <f t="shared" ca="1" si="14"/>
        <v xml:space="preserve">John Chan </v>
      </c>
      <c r="AC6" s="30">
        <f t="shared" ca="1" si="15"/>
        <v>9544030</v>
      </c>
      <c r="AD6" s="30">
        <f t="shared" ca="1" si="16"/>
        <v>80</v>
      </c>
      <c r="AE6" s="30" t="str">
        <f t="shared" ca="1" si="17"/>
        <v>---</v>
      </c>
      <c r="AF6" s="30" t="str">
        <f t="shared" ca="1" si="18"/>
        <v>▲</v>
      </c>
      <c r="AG6" s="30">
        <f t="shared" ca="1" si="24"/>
        <v>6</v>
      </c>
      <c r="AH6" s="53" t="str">
        <f t="shared" si="19"/>
        <v/>
      </c>
      <c r="AI6" s="11"/>
      <c r="AJ6" s="156">
        <v>100</v>
      </c>
      <c r="AK6" s="157"/>
      <c r="AL6" s="73">
        <f ca="1">AM6/AM8</f>
        <v>0.28902424128494492</v>
      </c>
      <c r="AM6" s="158">
        <f ca="1">AS57</f>
        <v>3336360</v>
      </c>
      <c r="AN6" s="159"/>
      <c r="AO6" s="56"/>
      <c r="AP6" s="160" t="s">
        <v>43</v>
      </c>
      <c r="AQ6" s="161"/>
      <c r="AR6" s="74">
        <f ca="1">COUNTIF(AL8:BK57,"&gt;500000")</f>
        <v>250</v>
      </c>
      <c r="AS6" s="162">
        <f ca="1">AR6/200</f>
        <v>1.25</v>
      </c>
      <c r="AT6" s="163"/>
      <c r="AU6" s="11"/>
      <c r="AV6" s="69" t="s">
        <v>44</v>
      </c>
      <c r="AW6" s="70"/>
      <c r="AX6" s="70"/>
      <c r="AY6" s="164">
        <v>11543530</v>
      </c>
      <c r="AZ6" s="165"/>
      <c r="BA6" s="11"/>
      <c r="BB6" s="43"/>
      <c r="BC6" s="43"/>
      <c r="BD6" s="43"/>
      <c r="BE6" s="43"/>
      <c r="BF6" s="43"/>
      <c r="BG6" s="11"/>
      <c r="BH6" s="71" t="s">
        <v>45</v>
      </c>
      <c r="BI6" s="72"/>
      <c r="BJ6" s="72"/>
      <c r="BK6" s="166" t="s">
        <v>46</v>
      </c>
      <c r="BL6" s="167"/>
      <c r="BM6" s="43"/>
      <c r="BO6">
        <f t="shared" si="21"/>
        <v>321</v>
      </c>
      <c r="BP6">
        <f t="shared" si="25"/>
        <v>400000</v>
      </c>
      <c r="BQ6" t="str">
        <f t="shared" si="22"/>
        <v>&gt;400000</v>
      </c>
      <c r="BR6">
        <f t="shared" si="23"/>
        <v>7</v>
      </c>
    </row>
    <row r="7" spans="1:70">
      <c r="A7" s="48"/>
      <c r="B7" s="49" t="s">
        <v>47</v>
      </c>
      <c r="C7" s="49">
        <v>852100</v>
      </c>
      <c r="D7" s="49">
        <v>2635340</v>
      </c>
      <c r="E7" s="49">
        <v>565180</v>
      </c>
      <c r="F7" s="49">
        <v>691110</v>
      </c>
      <c r="G7" s="49">
        <v>276790</v>
      </c>
      <c r="H7" s="49">
        <v>80</v>
      </c>
      <c r="I7" s="50">
        <v>113</v>
      </c>
      <c r="K7" s="51">
        <f t="shared" si="3"/>
        <v>852100.00000006997</v>
      </c>
      <c r="L7" s="52">
        <f t="shared" si="4"/>
        <v>2635340.0000000698</v>
      </c>
      <c r="M7" s="52">
        <f t="shared" si="5"/>
        <v>565180.00000006997</v>
      </c>
      <c r="N7" s="52">
        <f t="shared" si="6"/>
        <v>691110.00000006997</v>
      </c>
      <c r="O7" s="52">
        <f t="shared" si="7"/>
        <v>276790.00000007002</v>
      </c>
      <c r="P7" s="30"/>
      <c r="Q7" s="30">
        <f t="shared" si="8"/>
        <v>280</v>
      </c>
      <c r="R7" s="30">
        <f t="shared" si="9"/>
        <v>126</v>
      </c>
      <c r="S7" s="30">
        <f t="shared" si="10"/>
        <v>300</v>
      </c>
      <c r="T7" s="30">
        <f t="shared" si="11"/>
        <v>274</v>
      </c>
      <c r="U7" s="30">
        <f t="shared" si="12"/>
        <v>325</v>
      </c>
      <c r="V7" s="30">
        <f t="shared" si="0"/>
        <v>-154</v>
      </c>
      <c r="W7" s="53" t="str">
        <f t="shared" si="1"/>
        <v>▼</v>
      </c>
      <c r="Y7" s="54">
        <f t="shared" ca="1" si="20"/>
        <v>6</v>
      </c>
      <c r="Z7" s="30">
        <v>6</v>
      </c>
      <c r="AA7" s="30">
        <f t="shared" si="13"/>
        <v>520</v>
      </c>
      <c r="AB7" s="30" t="str">
        <f t="shared" ca="1" si="14"/>
        <v xml:space="preserve">Mesh Shorrow </v>
      </c>
      <c r="AC7" s="30">
        <f t="shared" ca="1" si="15"/>
        <v>8686170</v>
      </c>
      <c r="AD7" s="30">
        <f t="shared" ca="1" si="16"/>
        <v>80</v>
      </c>
      <c r="AE7" s="30" t="str">
        <f t="shared" ca="1" si="17"/>
        <v>---</v>
      </c>
      <c r="AF7" s="30" t="str">
        <f t="shared" ca="1" si="18"/>
        <v>▼</v>
      </c>
      <c r="AG7" s="30">
        <f t="shared" ca="1" si="24"/>
        <v>4</v>
      </c>
      <c r="AH7" s="53">
        <f t="shared" si="19"/>
        <v>852100</v>
      </c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6"/>
      <c r="AW7" s="77"/>
      <c r="AX7" s="77"/>
      <c r="AY7" s="77"/>
      <c r="AZ7" s="77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8"/>
      <c r="BO7">
        <f t="shared" si="21"/>
        <v>314</v>
      </c>
      <c r="BP7">
        <f t="shared" si="25"/>
        <v>500000</v>
      </c>
      <c r="BQ7" t="str">
        <f t="shared" si="22"/>
        <v>&gt;500000</v>
      </c>
      <c r="BR7">
        <f t="shared" si="23"/>
        <v>9</v>
      </c>
    </row>
    <row r="8" spans="1:70" ht="18.75">
      <c r="A8" s="48"/>
      <c r="B8" s="49" t="s">
        <v>48</v>
      </c>
      <c r="C8" s="49">
        <v>5585610</v>
      </c>
      <c r="D8" s="49">
        <v>3389300</v>
      </c>
      <c r="E8" s="49">
        <v>2491910</v>
      </c>
      <c r="F8" s="49">
        <v>9824160</v>
      </c>
      <c r="G8" s="49">
        <v>8365130</v>
      </c>
      <c r="H8" s="49">
        <v>43</v>
      </c>
      <c r="I8" s="50">
        <v>266</v>
      </c>
      <c r="K8" s="51">
        <f t="shared" si="3"/>
        <v>5585610.0000000801</v>
      </c>
      <c r="L8" s="52">
        <f t="shared" si="4"/>
        <v>3389300.0000000801</v>
      </c>
      <c r="M8" s="52">
        <f t="shared" si="5"/>
        <v>2491910.0000000801</v>
      </c>
      <c r="N8" s="52">
        <f t="shared" si="6"/>
        <v>9824160.0000000801</v>
      </c>
      <c r="O8" s="52">
        <f t="shared" si="7"/>
        <v>8365130.0000000801</v>
      </c>
      <c r="P8" s="30"/>
      <c r="Q8" s="30">
        <f t="shared" si="8"/>
        <v>21</v>
      </c>
      <c r="R8" s="30">
        <f t="shared" si="9"/>
        <v>76</v>
      </c>
      <c r="S8" s="30">
        <f t="shared" si="10"/>
        <v>146</v>
      </c>
      <c r="T8" s="30">
        <f t="shared" si="11"/>
        <v>2</v>
      </c>
      <c r="U8" s="30">
        <f t="shared" si="12"/>
        <v>3</v>
      </c>
      <c r="V8" s="30">
        <f t="shared" si="0"/>
        <v>55</v>
      </c>
      <c r="W8" s="53" t="str">
        <f t="shared" si="1"/>
        <v>▲</v>
      </c>
      <c r="Y8" s="54">
        <f t="shared" ca="1" si="20"/>
        <v>7</v>
      </c>
      <c r="Z8" s="30">
        <v>7</v>
      </c>
      <c r="AA8" s="30">
        <f t="shared" si="13"/>
        <v>2</v>
      </c>
      <c r="AB8" s="30" t="str">
        <f t="shared" ca="1" si="14"/>
        <v xml:space="preserve">Kluci Meli Herní </v>
      </c>
      <c r="AC8" s="30">
        <f t="shared" ca="1" si="15"/>
        <v>7899140</v>
      </c>
      <c r="AD8" s="30">
        <f t="shared" ca="1" si="16"/>
        <v>80</v>
      </c>
      <c r="AE8" s="30">
        <f t="shared" ca="1" si="17"/>
        <v>11</v>
      </c>
      <c r="AF8" s="30" t="str">
        <f t="shared" ca="1" si="18"/>
        <v>▼</v>
      </c>
      <c r="AG8" s="30">
        <f t="shared" ca="1" si="24"/>
        <v>3</v>
      </c>
      <c r="AH8" s="53">
        <f t="shared" si="19"/>
        <v>5585610</v>
      </c>
      <c r="AI8" s="56"/>
      <c r="AJ8" s="79" t="str">
        <f ca="1">AF2</f>
        <v>=</v>
      </c>
      <c r="AK8" s="80">
        <f>Y2</f>
        <v>1</v>
      </c>
      <c r="AL8" s="81" t="str">
        <f ca="1">AB2</f>
        <v xml:space="preserve">Brendan Chan </v>
      </c>
      <c r="AM8" s="82">
        <f ca="1">AC2</f>
        <v>11543530</v>
      </c>
      <c r="AN8" s="83">
        <f ca="1">AD2</f>
        <v>80</v>
      </c>
      <c r="AO8" s="84"/>
      <c r="AP8" s="85" t="str">
        <f ca="1">AF52</f>
        <v>▼</v>
      </c>
      <c r="AQ8" s="80">
        <f ca="1">Y52</f>
        <v>51</v>
      </c>
      <c r="AR8" s="86" t="str">
        <f ca="1">AB52</f>
        <v xml:space="preserve">Bernd Kraus </v>
      </c>
      <c r="AS8" s="87">
        <f ca="1">AC52</f>
        <v>4353260</v>
      </c>
      <c r="AT8" s="83">
        <f ca="1">AD52</f>
        <v>80</v>
      </c>
      <c r="AU8" s="84"/>
      <c r="AV8" s="85" t="str">
        <f ca="1">AF102</f>
        <v>▲</v>
      </c>
      <c r="AW8" s="80">
        <f ca="1">Y102</f>
        <v>101</v>
      </c>
      <c r="AX8" s="88" t="str">
        <f ca="1">AB102</f>
        <v xml:space="preserve">Keith Ellington </v>
      </c>
      <c r="AY8" s="89">
        <f ca="1">AC102</f>
        <v>3315390</v>
      </c>
      <c r="AZ8" s="83">
        <f ca="1">AD102</f>
        <v>80</v>
      </c>
      <c r="BA8" s="84"/>
      <c r="BB8" s="85" t="str">
        <f ca="1">AF152</f>
        <v>▼</v>
      </c>
      <c r="BC8" s="80">
        <f ca="1">Y152</f>
        <v>151</v>
      </c>
      <c r="BD8" s="90" t="str">
        <f ca="1">AB152</f>
        <v xml:space="preserve">Alison Rogers </v>
      </c>
      <c r="BE8" s="91">
        <f ca="1">AC152</f>
        <v>2556130</v>
      </c>
      <c r="BF8" s="83">
        <f ca="1">AD152</f>
        <v>80</v>
      </c>
      <c r="BG8" s="84"/>
      <c r="BH8" s="85" t="str">
        <f ca="1">AF202</f>
        <v>▼</v>
      </c>
      <c r="BI8" s="80">
        <f ca="1">Y202</f>
        <v>201</v>
      </c>
      <c r="BJ8" s="92" t="str">
        <f ca="1">AB202</f>
        <v xml:space="preserve">Patrice Sullivan Avery </v>
      </c>
      <c r="BK8" s="93">
        <f ca="1">AC202</f>
        <v>1794170</v>
      </c>
      <c r="BL8" s="83">
        <f ca="1">AD202</f>
        <v>80</v>
      </c>
      <c r="BM8" s="94"/>
      <c r="BO8">
        <f t="shared" si="21"/>
        <v>305</v>
      </c>
      <c r="BP8">
        <f t="shared" si="25"/>
        <v>600000</v>
      </c>
      <c r="BQ8" t="str">
        <f t="shared" si="22"/>
        <v>&gt;600000</v>
      </c>
      <c r="BR8">
        <f t="shared" si="23"/>
        <v>10</v>
      </c>
    </row>
    <row r="9" spans="1:70" ht="18.75">
      <c r="A9" s="48"/>
      <c r="B9" s="49" t="s">
        <v>49</v>
      </c>
      <c r="C9" s="49">
        <v>7415530</v>
      </c>
      <c r="D9" s="49">
        <v>6077830</v>
      </c>
      <c r="E9" s="49">
        <v>4554350</v>
      </c>
      <c r="F9" s="49">
        <v>6138800</v>
      </c>
      <c r="G9" s="49">
        <v>6787430</v>
      </c>
      <c r="H9" s="49">
        <v>80</v>
      </c>
      <c r="I9" s="50">
        <v>156</v>
      </c>
      <c r="K9" s="51">
        <f t="shared" si="3"/>
        <v>7415530.0000000903</v>
      </c>
      <c r="L9" s="52">
        <f t="shared" si="4"/>
        <v>6077830.0000000903</v>
      </c>
      <c r="M9" s="52">
        <f t="shared" si="5"/>
        <v>4554350.0000000903</v>
      </c>
      <c r="N9" s="52">
        <f t="shared" si="6"/>
        <v>6138800.0000000903</v>
      </c>
      <c r="O9" s="52">
        <f t="shared" si="7"/>
        <v>6787430.0000000903</v>
      </c>
      <c r="P9" s="30"/>
      <c r="Q9" s="30">
        <f t="shared" si="8"/>
        <v>10</v>
      </c>
      <c r="R9" s="30">
        <f t="shared" si="9"/>
        <v>8</v>
      </c>
      <c r="S9" s="30">
        <f t="shared" si="10"/>
        <v>27</v>
      </c>
      <c r="T9" s="30">
        <f t="shared" si="11"/>
        <v>9</v>
      </c>
      <c r="U9" s="30">
        <f t="shared" si="12"/>
        <v>10</v>
      </c>
      <c r="V9" s="30">
        <f t="shared" si="0"/>
        <v>-2</v>
      </c>
      <c r="W9" s="53" t="str">
        <f t="shared" si="1"/>
        <v>▼</v>
      </c>
      <c r="Y9" s="54">
        <f t="shared" ca="1" si="20"/>
        <v>8</v>
      </c>
      <c r="Z9" s="30">
        <v>8</v>
      </c>
      <c r="AA9" s="30">
        <f t="shared" si="13"/>
        <v>528</v>
      </c>
      <c r="AB9" s="30" t="str">
        <f t="shared" ca="1" si="14"/>
        <v xml:space="preserve">Suzanne Freeman </v>
      </c>
      <c r="AC9" s="30">
        <f t="shared" ca="1" si="15"/>
        <v>7601990</v>
      </c>
      <c r="AD9" s="30">
        <f t="shared" ca="1" si="16"/>
        <v>80</v>
      </c>
      <c r="AE9" s="30" t="str">
        <f t="shared" ca="1" si="17"/>
        <v>---</v>
      </c>
      <c r="AF9" s="30" t="str">
        <f t="shared" ca="1" si="18"/>
        <v>▼</v>
      </c>
      <c r="AG9" s="30">
        <f t="shared" ca="1" si="24"/>
        <v>4</v>
      </c>
      <c r="AH9" s="53">
        <f t="shared" si="19"/>
        <v>7415530</v>
      </c>
      <c r="AI9" s="56"/>
      <c r="AJ9" s="95" t="str">
        <f ca="1">AF3</f>
        <v>▲</v>
      </c>
      <c r="AK9" s="96">
        <f t="shared" ref="AK9:AK57" ca="1" si="26">Y3</f>
        <v>2</v>
      </c>
      <c r="AL9" s="97" t="str">
        <f t="shared" ref="AL9:AN57" ca="1" si="27">AB3</f>
        <v xml:space="preserve">Brian Santiago </v>
      </c>
      <c r="AM9" s="98">
        <f t="shared" ca="1" si="27"/>
        <v>11509990</v>
      </c>
      <c r="AN9" s="99">
        <f t="shared" ca="1" si="27"/>
        <v>80</v>
      </c>
      <c r="AO9" s="84"/>
      <c r="AP9" s="100" t="str">
        <f t="shared" ref="AP9:AP57" ca="1" si="28">AF53</f>
        <v>▼</v>
      </c>
      <c r="AQ9" s="96">
        <f t="shared" ref="AQ9:AQ57" ca="1" si="29">Y53</f>
        <v>52</v>
      </c>
      <c r="AR9" s="101" t="str">
        <f t="shared" ref="AR9:AT24" ca="1" si="30">AB53</f>
        <v xml:space="preserve">Jacky Chen Chen </v>
      </c>
      <c r="AS9" s="102">
        <f t="shared" ca="1" si="30"/>
        <v>4328300</v>
      </c>
      <c r="AT9" s="99">
        <f t="shared" ca="1" si="30"/>
        <v>80</v>
      </c>
      <c r="AU9" s="84"/>
      <c r="AV9" s="100" t="str">
        <f t="shared" ref="AV9:AV57" ca="1" si="31">AF103</f>
        <v>▼</v>
      </c>
      <c r="AW9" s="96">
        <f t="shared" ref="AW9:AW57" ca="1" si="32">Y103</f>
        <v>102</v>
      </c>
      <c r="AX9" s="103" t="str">
        <f t="shared" ref="AX9:AZ24" ca="1" si="33">AB103</f>
        <v xml:space="preserve">Andrea Rollander </v>
      </c>
      <c r="AY9" s="104">
        <f t="shared" ca="1" si="33"/>
        <v>3311690</v>
      </c>
      <c r="AZ9" s="99">
        <f t="shared" ca="1" si="33"/>
        <v>80</v>
      </c>
      <c r="BA9" s="84"/>
      <c r="BB9" s="100" t="str">
        <f t="shared" ref="BB9:BB57" ca="1" si="34">AF153</f>
        <v>▲</v>
      </c>
      <c r="BC9" s="96">
        <f t="shared" ref="BC9:BC57" ca="1" si="35">Y153</f>
        <v>152</v>
      </c>
      <c r="BD9" s="105" t="str">
        <f t="shared" ref="BD9:BF24" ca="1" si="36">AB153</f>
        <v xml:space="preserve">Virginia Elsaieh </v>
      </c>
      <c r="BE9" s="106">
        <f t="shared" ca="1" si="36"/>
        <v>2487360</v>
      </c>
      <c r="BF9" s="99">
        <f t="shared" ca="1" si="36"/>
        <v>80</v>
      </c>
      <c r="BG9" s="84"/>
      <c r="BH9" s="100" t="str">
        <f t="shared" ref="BH9:BH57" ca="1" si="37">AF203</f>
        <v>▲</v>
      </c>
      <c r="BI9" s="96">
        <f t="shared" ref="BI9:BI57" ca="1" si="38">Y203</f>
        <v>202</v>
      </c>
      <c r="BJ9" s="107" t="str">
        <f t="shared" ref="BJ9:BL24" ca="1" si="39">AB203</f>
        <v xml:space="preserve">Tracy Hearne </v>
      </c>
      <c r="BK9" s="108">
        <f t="shared" ca="1" si="39"/>
        <v>1791740</v>
      </c>
      <c r="BL9" s="99">
        <f t="shared" ca="1" si="39"/>
        <v>80</v>
      </c>
      <c r="BM9" s="94"/>
      <c r="BO9">
        <f t="shared" si="21"/>
        <v>295</v>
      </c>
      <c r="BP9">
        <f t="shared" si="25"/>
        <v>700000</v>
      </c>
      <c r="BQ9" t="str">
        <f t="shared" si="22"/>
        <v>&gt;700000</v>
      </c>
      <c r="BR9">
        <f t="shared" si="23"/>
        <v>9</v>
      </c>
    </row>
    <row r="10" spans="1:70" ht="18.75">
      <c r="A10" s="48"/>
      <c r="B10" s="49" t="s">
        <v>50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80</v>
      </c>
      <c r="I10" s="50">
        <v>0</v>
      </c>
      <c r="K10" s="51">
        <f t="shared" si="3"/>
        <v>9.9999999999999995E-8</v>
      </c>
      <c r="L10" s="52">
        <f t="shared" si="4"/>
        <v>9.9999999999999995E-8</v>
      </c>
      <c r="M10" s="52">
        <f t="shared" si="5"/>
        <v>9.9999999999999995E-8</v>
      </c>
      <c r="N10" s="52">
        <f t="shared" si="6"/>
        <v>9.9999999999999995E-8</v>
      </c>
      <c r="O10" s="52">
        <f t="shared" si="7"/>
        <v>9.9999999999999995E-8</v>
      </c>
      <c r="P10" s="30"/>
      <c r="Q10" s="30">
        <f t="shared" si="8"/>
        <v>509</v>
      </c>
      <c r="R10" s="30">
        <f t="shared" si="9"/>
        <v>509</v>
      </c>
      <c r="S10" s="30">
        <f t="shared" si="10"/>
        <v>509</v>
      </c>
      <c r="T10" s="30">
        <f t="shared" si="11"/>
        <v>509</v>
      </c>
      <c r="U10" s="30">
        <f t="shared" si="12"/>
        <v>509</v>
      </c>
      <c r="V10" s="30">
        <f t="shared" si="0"/>
        <v>0</v>
      </c>
      <c r="W10" s="53" t="str">
        <f t="shared" si="1"/>
        <v>=</v>
      </c>
      <c r="Y10" s="54">
        <f t="shared" ca="1" si="20"/>
        <v>9</v>
      </c>
      <c r="Z10" s="30">
        <v>9</v>
      </c>
      <c r="AA10" s="30">
        <f t="shared" si="13"/>
        <v>329</v>
      </c>
      <c r="AB10" s="30" t="str">
        <f t="shared" ca="1" si="14"/>
        <v xml:space="preserve">Warangkana Bangcharoenwong </v>
      </c>
      <c r="AC10" s="30">
        <f t="shared" ca="1" si="15"/>
        <v>7596280</v>
      </c>
      <c r="AD10" s="30">
        <f t="shared" ca="1" si="16"/>
        <v>80</v>
      </c>
      <c r="AE10" s="30">
        <f t="shared" ca="1" si="17"/>
        <v>205</v>
      </c>
      <c r="AF10" s="30" t="str">
        <f t="shared" ca="1" si="18"/>
        <v>▼</v>
      </c>
      <c r="AG10" s="30">
        <f t="shared" ca="1" si="24"/>
        <v>6</v>
      </c>
      <c r="AH10" s="53" t="str">
        <f t="shared" si="19"/>
        <v/>
      </c>
      <c r="AI10" s="56"/>
      <c r="AJ10" s="95" t="str">
        <f ca="1">AF4</f>
        <v>▲</v>
      </c>
      <c r="AK10" s="96">
        <f t="shared" ca="1" si="26"/>
        <v>3</v>
      </c>
      <c r="AL10" s="97" t="str">
        <f t="shared" ca="1" si="27"/>
        <v xml:space="preserve">Jerome Ooi </v>
      </c>
      <c r="AM10" s="98">
        <f t="shared" ca="1" si="27"/>
        <v>10717680</v>
      </c>
      <c r="AN10" s="99">
        <f t="shared" ca="1" si="27"/>
        <v>80</v>
      </c>
      <c r="AO10" s="84"/>
      <c r="AP10" s="100" t="str">
        <f t="shared" ca="1" si="28"/>
        <v>▲</v>
      </c>
      <c r="AQ10" s="96">
        <f t="shared" ca="1" si="29"/>
        <v>53</v>
      </c>
      <c r="AR10" s="101" t="str">
        <f t="shared" ca="1" si="30"/>
        <v xml:space="preserve">Vesna Lazarevic </v>
      </c>
      <c r="AS10" s="102">
        <f t="shared" ca="1" si="30"/>
        <v>4295780</v>
      </c>
      <c r="AT10" s="99">
        <f t="shared" ca="1" si="30"/>
        <v>80</v>
      </c>
      <c r="AU10" s="84"/>
      <c r="AV10" s="100" t="str">
        <f t="shared" ca="1" si="31"/>
        <v>▲</v>
      </c>
      <c r="AW10" s="96">
        <f t="shared" ca="1" si="32"/>
        <v>103</v>
      </c>
      <c r="AX10" s="103" t="str">
        <f t="shared" ca="1" si="33"/>
        <v xml:space="preserve">Andre Meijer </v>
      </c>
      <c r="AY10" s="104">
        <f t="shared" ca="1" si="33"/>
        <v>3286220</v>
      </c>
      <c r="AZ10" s="99">
        <f t="shared" ca="1" si="33"/>
        <v>78</v>
      </c>
      <c r="BA10" s="84"/>
      <c r="BB10" s="100" t="str">
        <f t="shared" ca="1" si="34"/>
        <v>▼</v>
      </c>
      <c r="BC10" s="96">
        <f t="shared" ca="1" si="35"/>
        <v>153</v>
      </c>
      <c r="BD10" s="105" t="str">
        <f t="shared" ca="1" si="36"/>
        <v xml:space="preserve">Bartosz Siwicki </v>
      </c>
      <c r="BE10" s="106">
        <f t="shared" ca="1" si="36"/>
        <v>2477260</v>
      </c>
      <c r="BF10" s="99">
        <f t="shared" ca="1" si="36"/>
        <v>80</v>
      </c>
      <c r="BG10" s="84"/>
      <c r="BH10" s="100" t="str">
        <f t="shared" ca="1" si="37"/>
        <v>▼</v>
      </c>
      <c r="BI10" s="96">
        <f t="shared" ca="1" si="38"/>
        <v>203</v>
      </c>
      <c r="BJ10" s="107" t="str">
        <f t="shared" ca="1" si="39"/>
        <v xml:space="preserve">Patricia Ard Van Kooten </v>
      </c>
      <c r="BK10" s="108">
        <f t="shared" ca="1" si="39"/>
        <v>1787810</v>
      </c>
      <c r="BL10" s="99">
        <f t="shared" ca="1" si="39"/>
        <v>80</v>
      </c>
      <c r="BM10" s="94"/>
      <c r="BO10">
        <f t="shared" si="21"/>
        <v>286</v>
      </c>
      <c r="BP10">
        <f t="shared" si="25"/>
        <v>800000</v>
      </c>
      <c r="BQ10" t="str">
        <f t="shared" si="22"/>
        <v>&gt;800000</v>
      </c>
      <c r="BR10">
        <f t="shared" si="23"/>
        <v>11</v>
      </c>
    </row>
    <row r="11" spans="1:70" ht="18.75">
      <c r="A11" s="48"/>
      <c r="B11" s="49" t="s">
        <v>51</v>
      </c>
      <c r="C11" s="49">
        <v>3011160</v>
      </c>
      <c r="D11" s="49">
        <v>0</v>
      </c>
      <c r="E11" s="49">
        <v>0</v>
      </c>
      <c r="F11" s="49">
        <v>0</v>
      </c>
      <c r="G11" s="49">
        <v>0</v>
      </c>
      <c r="H11" s="49">
        <v>80</v>
      </c>
      <c r="I11" s="50">
        <v>0</v>
      </c>
      <c r="K11" s="51">
        <f t="shared" si="3"/>
        <v>3011160.0000001099</v>
      </c>
      <c r="L11" s="52">
        <f t="shared" si="4"/>
        <v>1.1000000000000001E-7</v>
      </c>
      <c r="M11" s="52">
        <f t="shared" si="5"/>
        <v>1.1000000000000001E-7</v>
      </c>
      <c r="N11" s="52">
        <f t="shared" si="6"/>
        <v>1.1000000000000001E-7</v>
      </c>
      <c r="O11" s="52">
        <f t="shared" si="7"/>
        <v>1.1000000000000001E-7</v>
      </c>
      <c r="P11" s="30"/>
      <c r="Q11" s="30">
        <f t="shared" si="8"/>
        <v>117</v>
      </c>
      <c r="R11" s="30">
        <f t="shared" si="9"/>
        <v>508</v>
      </c>
      <c r="S11" s="30">
        <f t="shared" si="10"/>
        <v>508</v>
      </c>
      <c r="T11" s="30">
        <f t="shared" si="11"/>
        <v>508</v>
      </c>
      <c r="U11" s="30">
        <f t="shared" si="12"/>
        <v>508</v>
      </c>
      <c r="V11" s="30">
        <f t="shared" si="0"/>
        <v>391</v>
      </c>
      <c r="W11" s="53" t="str">
        <f t="shared" si="1"/>
        <v>▲</v>
      </c>
      <c r="Y11" s="54">
        <f t="shared" ca="1" si="20"/>
        <v>10</v>
      </c>
      <c r="Z11" s="30">
        <v>10</v>
      </c>
      <c r="AA11" s="30">
        <f t="shared" si="13"/>
        <v>8</v>
      </c>
      <c r="AB11" s="30" t="str">
        <f t="shared" ca="1" si="14"/>
        <v xml:space="preserve">Khunjome Jithrapirom </v>
      </c>
      <c r="AC11" s="30">
        <f t="shared" ca="1" si="15"/>
        <v>7415530</v>
      </c>
      <c r="AD11" s="30">
        <f t="shared" ca="1" si="16"/>
        <v>80</v>
      </c>
      <c r="AE11" s="30">
        <f t="shared" ca="1" si="17"/>
        <v>156</v>
      </c>
      <c r="AF11" s="30" t="str">
        <f t="shared" ca="1" si="18"/>
        <v>▼</v>
      </c>
      <c r="AG11" s="30">
        <f t="shared" ca="1" si="24"/>
        <v>8</v>
      </c>
      <c r="AH11" s="53">
        <f t="shared" si="19"/>
        <v>3011160</v>
      </c>
      <c r="AI11" s="56"/>
      <c r="AJ11" s="95" t="str">
        <f t="shared" ref="AJ11:AJ57" ca="1" si="40">AF5</f>
        <v>▼</v>
      </c>
      <c r="AK11" s="96">
        <f t="shared" ca="1" si="26"/>
        <v>4</v>
      </c>
      <c r="AL11" s="97" t="str">
        <f t="shared" ca="1" si="27"/>
        <v xml:space="preserve">Joe Wu </v>
      </c>
      <c r="AM11" s="98">
        <f t="shared" ca="1" si="27"/>
        <v>9817650</v>
      </c>
      <c r="AN11" s="99">
        <f t="shared" ca="1" si="27"/>
        <v>80</v>
      </c>
      <c r="AO11" s="84"/>
      <c r="AP11" s="100" t="str">
        <f t="shared" ca="1" si="28"/>
        <v>▼</v>
      </c>
      <c r="AQ11" s="96">
        <f t="shared" ca="1" si="29"/>
        <v>54</v>
      </c>
      <c r="AR11" s="101" t="str">
        <f t="shared" ca="1" si="30"/>
        <v xml:space="preserve">Mariana Tait </v>
      </c>
      <c r="AS11" s="102">
        <f t="shared" ca="1" si="30"/>
        <v>4251870</v>
      </c>
      <c r="AT11" s="99">
        <f t="shared" ca="1" si="30"/>
        <v>80</v>
      </c>
      <c r="AU11" s="84"/>
      <c r="AV11" s="100" t="str">
        <f t="shared" ca="1" si="31"/>
        <v>▲</v>
      </c>
      <c r="AW11" s="96">
        <f t="shared" ca="1" si="32"/>
        <v>104</v>
      </c>
      <c r="AX11" s="103" t="str">
        <f t="shared" ca="1" si="33"/>
        <v xml:space="preserve">Al Immel </v>
      </c>
      <c r="AY11" s="104">
        <f t="shared" ca="1" si="33"/>
        <v>3278140</v>
      </c>
      <c r="AZ11" s="99">
        <f t="shared" ca="1" si="33"/>
        <v>80</v>
      </c>
      <c r="BA11" s="84"/>
      <c r="BB11" s="100" t="str">
        <f t="shared" ca="1" si="34"/>
        <v>▼</v>
      </c>
      <c r="BC11" s="96">
        <f t="shared" ca="1" si="35"/>
        <v>154</v>
      </c>
      <c r="BD11" s="105" t="str">
        <f t="shared" ca="1" si="36"/>
        <v>Ida Mensinga</v>
      </c>
      <c r="BE11" s="106">
        <f t="shared" ca="1" si="36"/>
        <v>2469630</v>
      </c>
      <c r="BF11" s="99">
        <f t="shared" ca="1" si="36"/>
        <v>80</v>
      </c>
      <c r="BG11" s="84"/>
      <c r="BH11" s="100" t="str">
        <f t="shared" ca="1" si="37"/>
        <v>▼</v>
      </c>
      <c r="BI11" s="96">
        <f t="shared" ca="1" si="38"/>
        <v>204</v>
      </c>
      <c r="BJ11" s="107" t="str">
        <f t="shared" ca="1" si="39"/>
        <v xml:space="preserve">Jane Boucher </v>
      </c>
      <c r="BK11" s="108">
        <f t="shared" ca="1" si="39"/>
        <v>1761070</v>
      </c>
      <c r="BL11" s="99">
        <f t="shared" ca="1" si="39"/>
        <v>80</v>
      </c>
      <c r="BM11" s="94"/>
      <c r="BO11">
        <f t="shared" si="21"/>
        <v>275</v>
      </c>
      <c r="BP11">
        <f t="shared" si="25"/>
        <v>900000</v>
      </c>
      <c r="BQ11" t="str">
        <f t="shared" si="22"/>
        <v>&gt;900000</v>
      </c>
      <c r="BR11">
        <f t="shared" si="23"/>
        <v>12</v>
      </c>
    </row>
    <row r="12" spans="1:70" ht="18.75">
      <c r="A12" s="48"/>
      <c r="B12" s="49" t="s">
        <v>52</v>
      </c>
      <c r="C12" s="49">
        <v>3001330</v>
      </c>
      <c r="D12" s="49">
        <v>0</v>
      </c>
      <c r="E12" s="49">
        <v>0</v>
      </c>
      <c r="F12" s="49">
        <v>0</v>
      </c>
      <c r="G12" s="49">
        <v>0</v>
      </c>
      <c r="H12" s="49">
        <v>80</v>
      </c>
      <c r="I12" s="50">
        <v>0</v>
      </c>
      <c r="K12" s="51">
        <f t="shared" si="3"/>
        <v>3001330.0000001201</v>
      </c>
      <c r="L12" s="52">
        <f t="shared" si="4"/>
        <v>1.2000000000000002E-7</v>
      </c>
      <c r="M12" s="52">
        <f t="shared" si="5"/>
        <v>1.2000000000000002E-7</v>
      </c>
      <c r="N12" s="52">
        <f t="shared" si="6"/>
        <v>1.2000000000000002E-7</v>
      </c>
      <c r="O12" s="52">
        <f t="shared" si="7"/>
        <v>1.2000000000000002E-7</v>
      </c>
      <c r="P12" s="30"/>
      <c r="Q12" s="30">
        <f t="shared" si="8"/>
        <v>119</v>
      </c>
      <c r="R12" s="30">
        <f t="shared" si="9"/>
        <v>507</v>
      </c>
      <c r="S12" s="30">
        <f t="shared" si="10"/>
        <v>507</v>
      </c>
      <c r="T12" s="30">
        <f t="shared" si="11"/>
        <v>507</v>
      </c>
      <c r="U12" s="30">
        <f t="shared" si="12"/>
        <v>507</v>
      </c>
      <c r="V12" s="30">
        <f t="shared" si="0"/>
        <v>388</v>
      </c>
      <c r="W12" s="53" t="str">
        <f t="shared" si="1"/>
        <v>▲</v>
      </c>
      <c r="Y12" s="54">
        <f t="shared" ca="1" si="20"/>
        <v>11</v>
      </c>
      <c r="Z12" s="30">
        <v>11</v>
      </c>
      <c r="AA12" s="30">
        <f t="shared" si="13"/>
        <v>413</v>
      </c>
      <c r="AB12" s="30" t="str">
        <f t="shared" ca="1" si="14"/>
        <v xml:space="preserve">Radek Tomasz Ziemba </v>
      </c>
      <c r="AC12" s="30">
        <f t="shared" ca="1" si="15"/>
        <v>7360900</v>
      </c>
      <c r="AD12" s="30">
        <f t="shared" ca="1" si="16"/>
        <v>80</v>
      </c>
      <c r="AE12" s="30">
        <f t="shared" ca="1" si="17"/>
        <v>205</v>
      </c>
      <c r="AF12" s="30" t="str">
        <f t="shared" ca="1" si="18"/>
        <v>=</v>
      </c>
      <c r="AG12" s="30">
        <f t="shared" ca="1" si="24"/>
        <v>6</v>
      </c>
      <c r="AH12" s="53">
        <f t="shared" si="19"/>
        <v>3001330</v>
      </c>
      <c r="AI12" s="56"/>
      <c r="AJ12" s="95" t="str">
        <f t="shared" ca="1" si="40"/>
        <v>▲</v>
      </c>
      <c r="AK12" s="96">
        <f t="shared" ca="1" si="26"/>
        <v>5</v>
      </c>
      <c r="AL12" s="97" t="str">
        <f t="shared" ca="1" si="27"/>
        <v xml:space="preserve">John Chan </v>
      </c>
      <c r="AM12" s="98">
        <f t="shared" ca="1" si="27"/>
        <v>9544030</v>
      </c>
      <c r="AN12" s="99">
        <f t="shared" ca="1" si="27"/>
        <v>80</v>
      </c>
      <c r="AO12" s="84"/>
      <c r="AP12" s="100" t="str">
        <f t="shared" ca="1" si="28"/>
        <v>▲</v>
      </c>
      <c r="AQ12" s="96">
        <f t="shared" ca="1" si="29"/>
        <v>55</v>
      </c>
      <c r="AR12" s="101" t="str">
        <f t="shared" ca="1" si="30"/>
        <v xml:space="preserve">Jimmy Griener </v>
      </c>
      <c r="AS12" s="102">
        <f t="shared" ca="1" si="30"/>
        <v>4228140</v>
      </c>
      <c r="AT12" s="99">
        <f t="shared" ca="1" si="30"/>
        <v>80</v>
      </c>
      <c r="AU12" s="84"/>
      <c r="AV12" s="100" t="str">
        <f t="shared" ca="1" si="31"/>
        <v>▼</v>
      </c>
      <c r="AW12" s="96">
        <f t="shared" ca="1" si="32"/>
        <v>105</v>
      </c>
      <c r="AX12" s="103" t="str">
        <f t="shared" ca="1" si="33"/>
        <v xml:space="preserve">Andrea Rosado </v>
      </c>
      <c r="AY12" s="104">
        <f t="shared" ca="1" si="33"/>
        <v>3259660</v>
      </c>
      <c r="AZ12" s="99">
        <f t="shared" ca="1" si="33"/>
        <v>80</v>
      </c>
      <c r="BA12" s="84"/>
      <c r="BB12" s="100" t="str">
        <f t="shared" ca="1" si="34"/>
        <v>▲</v>
      </c>
      <c r="BC12" s="96">
        <f t="shared" ca="1" si="35"/>
        <v>155</v>
      </c>
      <c r="BD12" s="105" t="str">
        <f t="shared" ca="1" si="36"/>
        <v xml:space="preserve">Kevin Regan </v>
      </c>
      <c r="BE12" s="106">
        <f t="shared" ca="1" si="36"/>
        <v>2444170</v>
      </c>
      <c r="BF12" s="99">
        <f t="shared" ca="1" si="36"/>
        <v>80</v>
      </c>
      <c r="BG12" s="84"/>
      <c r="BH12" s="100" t="str">
        <f t="shared" ca="1" si="37"/>
        <v>▲</v>
      </c>
      <c r="BI12" s="96">
        <f t="shared" ca="1" si="38"/>
        <v>205</v>
      </c>
      <c r="BJ12" s="107" t="str">
        <f t="shared" ca="1" si="39"/>
        <v xml:space="preserve">Goran Draganic </v>
      </c>
      <c r="BK12" s="108">
        <f t="shared" ca="1" si="39"/>
        <v>1755960</v>
      </c>
      <c r="BL12" s="99">
        <f t="shared" ca="1" si="39"/>
        <v>48</v>
      </c>
      <c r="BM12" s="94"/>
      <c r="BO12">
        <f t="shared" si="21"/>
        <v>263</v>
      </c>
      <c r="BP12">
        <f t="shared" si="25"/>
        <v>1000000</v>
      </c>
      <c r="BQ12" t="str">
        <f t="shared" si="22"/>
        <v>&gt;1000000</v>
      </c>
      <c r="BR12">
        <f t="shared" si="23"/>
        <v>9</v>
      </c>
    </row>
    <row r="13" spans="1:70" ht="18.75">
      <c r="A13" s="48"/>
      <c r="B13" s="49" t="s">
        <v>53</v>
      </c>
      <c r="C13" s="49">
        <v>0</v>
      </c>
      <c r="D13" s="49">
        <v>4325480</v>
      </c>
      <c r="E13" s="49">
        <v>5480000</v>
      </c>
      <c r="F13" s="49">
        <v>4875180</v>
      </c>
      <c r="G13" s="49">
        <v>5969910</v>
      </c>
      <c r="H13" s="49">
        <v>80</v>
      </c>
      <c r="I13" s="50">
        <v>0</v>
      </c>
      <c r="K13" s="51">
        <f t="shared" si="3"/>
        <v>1.3E-7</v>
      </c>
      <c r="L13" s="52">
        <f t="shared" si="4"/>
        <v>4325480.0000001304</v>
      </c>
      <c r="M13" s="52">
        <f t="shared" si="5"/>
        <v>5480000.0000001304</v>
      </c>
      <c r="N13" s="52">
        <f t="shared" si="6"/>
        <v>4875180.0000001304</v>
      </c>
      <c r="O13" s="52">
        <f t="shared" si="7"/>
        <v>5969910.0000001304</v>
      </c>
      <c r="P13" s="30"/>
      <c r="Q13" s="30">
        <f t="shared" si="8"/>
        <v>508</v>
      </c>
      <c r="R13" s="30">
        <f t="shared" si="9"/>
        <v>34</v>
      </c>
      <c r="S13" s="30">
        <f t="shared" si="10"/>
        <v>9</v>
      </c>
      <c r="T13" s="30">
        <f t="shared" si="11"/>
        <v>19</v>
      </c>
      <c r="U13" s="30">
        <f t="shared" si="12"/>
        <v>19</v>
      </c>
      <c r="V13" s="30">
        <f t="shared" si="0"/>
        <v>-474</v>
      </c>
      <c r="W13" s="53" t="str">
        <f t="shared" si="1"/>
        <v>▼</v>
      </c>
      <c r="Y13" s="54">
        <f t="shared" ca="1" si="20"/>
        <v>12</v>
      </c>
      <c r="Z13" s="30">
        <v>12</v>
      </c>
      <c r="AA13" s="30">
        <f t="shared" si="13"/>
        <v>101</v>
      </c>
      <c r="AB13" s="30" t="str">
        <f t="shared" ca="1" si="14"/>
        <v xml:space="preserve">Yau Min Hock </v>
      </c>
      <c r="AC13" s="30">
        <f t="shared" ca="1" si="15"/>
        <v>7162280</v>
      </c>
      <c r="AD13" s="30">
        <f t="shared" ca="1" si="16"/>
        <v>80</v>
      </c>
      <c r="AE13" s="30">
        <f t="shared" ca="1" si="17"/>
        <v>28</v>
      </c>
      <c r="AF13" s="30" t="str">
        <f t="shared" ca="1" si="18"/>
        <v>▲</v>
      </c>
      <c r="AG13" s="30">
        <f t="shared" ca="1" si="24"/>
        <v>9</v>
      </c>
      <c r="AH13" s="53" t="str">
        <f t="shared" si="19"/>
        <v/>
      </c>
      <c r="AI13" s="56"/>
      <c r="AJ13" s="95" t="str">
        <f t="shared" ca="1" si="40"/>
        <v>▼</v>
      </c>
      <c r="AK13" s="96">
        <f t="shared" ca="1" si="26"/>
        <v>6</v>
      </c>
      <c r="AL13" s="97" t="str">
        <f t="shared" ca="1" si="27"/>
        <v xml:space="preserve">Mesh Shorrow </v>
      </c>
      <c r="AM13" s="98">
        <f t="shared" ca="1" si="27"/>
        <v>8686170</v>
      </c>
      <c r="AN13" s="99">
        <f t="shared" ca="1" si="27"/>
        <v>80</v>
      </c>
      <c r="AO13" s="84"/>
      <c r="AP13" s="100" t="str">
        <f t="shared" ca="1" si="28"/>
        <v>▲</v>
      </c>
      <c r="AQ13" s="96">
        <f t="shared" ca="1" si="29"/>
        <v>56</v>
      </c>
      <c r="AR13" s="101" t="str">
        <f t="shared" ca="1" si="30"/>
        <v xml:space="preserve">Bart Jacher </v>
      </c>
      <c r="AS13" s="102">
        <f t="shared" ca="1" si="30"/>
        <v>4210550</v>
      </c>
      <c r="AT13" s="99">
        <f t="shared" ca="1" si="30"/>
        <v>80</v>
      </c>
      <c r="AU13" s="84"/>
      <c r="AV13" s="100" t="str">
        <f t="shared" ca="1" si="31"/>
        <v>▲</v>
      </c>
      <c r="AW13" s="96">
        <f t="shared" ca="1" si="32"/>
        <v>106</v>
      </c>
      <c r="AX13" s="103" t="str">
        <f t="shared" ca="1" si="33"/>
        <v xml:space="preserve">Doreen Mackintosh </v>
      </c>
      <c r="AY13" s="104">
        <f t="shared" ca="1" si="33"/>
        <v>3253440</v>
      </c>
      <c r="AZ13" s="99">
        <f t="shared" ca="1" si="33"/>
        <v>80</v>
      </c>
      <c r="BA13" s="84"/>
      <c r="BB13" s="100" t="str">
        <f t="shared" ca="1" si="34"/>
        <v>▼</v>
      </c>
      <c r="BC13" s="96">
        <f t="shared" ca="1" si="35"/>
        <v>156</v>
      </c>
      <c r="BD13" s="105" t="str">
        <f t="shared" ca="1" si="36"/>
        <v xml:space="preserve">Mike Young </v>
      </c>
      <c r="BE13" s="106">
        <f t="shared" ca="1" si="36"/>
        <v>2401800</v>
      </c>
      <c r="BF13" s="99">
        <f t="shared" ca="1" si="36"/>
        <v>77</v>
      </c>
      <c r="BG13" s="84"/>
      <c r="BH13" s="100" t="str">
        <f t="shared" ca="1" si="37"/>
        <v>▲</v>
      </c>
      <c r="BI13" s="96">
        <f t="shared" ca="1" si="38"/>
        <v>206</v>
      </c>
      <c r="BJ13" s="107" t="str">
        <f t="shared" ca="1" si="39"/>
        <v xml:space="preserve">Franci Lorencic </v>
      </c>
      <c r="BK13" s="108">
        <f t="shared" ca="1" si="39"/>
        <v>1737190</v>
      </c>
      <c r="BL13" s="99">
        <f t="shared" ca="1" si="39"/>
        <v>43</v>
      </c>
      <c r="BM13" s="94"/>
      <c r="BO13">
        <f t="shared" si="21"/>
        <v>254</v>
      </c>
      <c r="BP13">
        <f t="shared" si="25"/>
        <v>1100000</v>
      </c>
      <c r="BQ13" t="str">
        <f t="shared" si="22"/>
        <v>&gt;1100000</v>
      </c>
      <c r="BR13">
        <f t="shared" si="23"/>
        <v>15</v>
      </c>
    </row>
    <row r="14" spans="1:70" ht="18.75">
      <c r="A14" s="48"/>
      <c r="B14" s="49" t="s">
        <v>54</v>
      </c>
      <c r="C14" s="49">
        <v>6294960</v>
      </c>
      <c r="D14" s="49">
        <v>6002750</v>
      </c>
      <c r="E14" s="49">
        <v>5143970</v>
      </c>
      <c r="F14" s="49">
        <v>5210360</v>
      </c>
      <c r="G14" s="49">
        <v>5741340</v>
      </c>
      <c r="H14" s="49">
        <v>80</v>
      </c>
      <c r="I14" s="50">
        <v>261</v>
      </c>
      <c r="K14" s="51">
        <f t="shared" si="3"/>
        <v>6294960.0000001397</v>
      </c>
      <c r="L14" s="52">
        <f t="shared" si="4"/>
        <v>6002750.0000001397</v>
      </c>
      <c r="M14" s="52">
        <f t="shared" si="5"/>
        <v>5143970.0000001397</v>
      </c>
      <c r="N14" s="52">
        <f t="shared" si="6"/>
        <v>5210360.0000001397</v>
      </c>
      <c r="O14" s="52">
        <f t="shared" si="7"/>
        <v>5741340.0000001397</v>
      </c>
      <c r="P14" s="30"/>
      <c r="Q14" s="30">
        <f t="shared" si="8"/>
        <v>14</v>
      </c>
      <c r="R14" s="30">
        <f t="shared" si="9"/>
        <v>10</v>
      </c>
      <c r="S14" s="30">
        <f t="shared" si="10"/>
        <v>12</v>
      </c>
      <c r="T14" s="30">
        <f t="shared" si="11"/>
        <v>14</v>
      </c>
      <c r="U14" s="30">
        <f t="shared" si="12"/>
        <v>20</v>
      </c>
      <c r="V14" s="30">
        <f t="shared" si="0"/>
        <v>-4</v>
      </c>
      <c r="W14" s="53" t="str">
        <f t="shared" si="1"/>
        <v>▼</v>
      </c>
      <c r="Y14" s="54">
        <f t="shared" ca="1" si="20"/>
        <v>13</v>
      </c>
      <c r="Z14" s="30">
        <v>13</v>
      </c>
      <c r="AA14" s="30">
        <f t="shared" si="13"/>
        <v>110</v>
      </c>
      <c r="AB14" s="30" t="str">
        <f t="shared" ca="1" si="14"/>
        <v xml:space="preserve">Daniel Korotko </v>
      </c>
      <c r="AC14" s="30">
        <f t="shared" ca="1" si="15"/>
        <v>6716320</v>
      </c>
      <c r="AD14" s="30">
        <f t="shared" ca="1" si="16"/>
        <v>80</v>
      </c>
      <c r="AE14" s="30">
        <f t="shared" ca="1" si="17"/>
        <v>204</v>
      </c>
      <c r="AF14" s="30" t="str">
        <f t="shared" ca="1" si="18"/>
        <v>▲</v>
      </c>
      <c r="AG14" s="30">
        <f t="shared" ca="1" si="24"/>
        <v>10</v>
      </c>
      <c r="AH14" s="53">
        <f t="shared" si="19"/>
        <v>6294960</v>
      </c>
      <c r="AI14" s="56"/>
      <c r="AJ14" s="95" t="str">
        <f t="shared" ca="1" si="40"/>
        <v>▼</v>
      </c>
      <c r="AK14" s="96">
        <f t="shared" ca="1" si="26"/>
        <v>7</v>
      </c>
      <c r="AL14" s="97" t="str">
        <f t="shared" ca="1" si="27"/>
        <v xml:space="preserve">Kluci Meli Herní </v>
      </c>
      <c r="AM14" s="98">
        <f t="shared" ca="1" si="27"/>
        <v>7899140</v>
      </c>
      <c r="AN14" s="99">
        <f t="shared" ca="1" si="27"/>
        <v>80</v>
      </c>
      <c r="AO14" s="84"/>
      <c r="AP14" s="100" t="str">
        <f t="shared" ca="1" si="28"/>
        <v>▲</v>
      </c>
      <c r="AQ14" s="96">
        <f t="shared" ca="1" si="29"/>
        <v>57</v>
      </c>
      <c r="AR14" s="101" t="str">
        <f t="shared" ca="1" si="30"/>
        <v xml:space="preserve">Brit Hitchins </v>
      </c>
      <c r="AS14" s="102">
        <f t="shared" ca="1" si="30"/>
        <v>4193850</v>
      </c>
      <c r="AT14" s="99">
        <f t="shared" ca="1" si="30"/>
        <v>80</v>
      </c>
      <c r="AU14" s="84"/>
      <c r="AV14" s="100" t="str">
        <f t="shared" ca="1" si="31"/>
        <v>▼</v>
      </c>
      <c r="AW14" s="96">
        <f t="shared" ca="1" si="32"/>
        <v>107</v>
      </c>
      <c r="AX14" s="103" t="str">
        <f t="shared" ca="1" si="33"/>
        <v xml:space="preserve">Stacey Lillie </v>
      </c>
      <c r="AY14" s="104">
        <f t="shared" ca="1" si="33"/>
        <v>3128070</v>
      </c>
      <c r="AZ14" s="99">
        <f t="shared" ca="1" si="33"/>
        <v>80</v>
      </c>
      <c r="BA14" s="84"/>
      <c r="BB14" s="100" t="str">
        <f t="shared" ca="1" si="34"/>
        <v>▲</v>
      </c>
      <c r="BC14" s="96">
        <f t="shared" ca="1" si="35"/>
        <v>157</v>
      </c>
      <c r="BD14" s="105" t="str">
        <f t="shared" ca="1" si="36"/>
        <v>Josephine Chan</v>
      </c>
      <c r="BE14" s="106">
        <f t="shared" ca="1" si="36"/>
        <v>2395040</v>
      </c>
      <c r="BF14" s="99">
        <f t="shared" ca="1" si="36"/>
        <v>80</v>
      </c>
      <c r="BG14" s="84"/>
      <c r="BH14" s="100" t="str">
        <f t="shared" ca="1" si="37"/>
        <v>▲</v>
      </c>
      <c r="BI14" s="96">
        <f t="shared" ca="1" si="38"/>
        <v>207</v>
      </c>
      <c r="BJ14" s="107" t="str">
        <f t="shared" ca="1" si="39"/>
        <v xml:space="preserve">Joyce Buirl </v>
      </c>
      <c r="BK14" s="108">
        <f t="shared" ca="1" si="39"/>
        <v>1719120</v>
      </c>
      <c r="BL14" s="99">
        <f t="shared" ca="1" si="39"/>
        <v>80</v>
      </c>
      <c r="BM14" s="94"/>
      <c r="BO14">
        <f t="shared" si="21"/>
        <v>239</v>
      </c>
      <c r="BP14">
        <f t="shared" si="25"/>
        <v>1200000</v>
      </c>
      <c r="BQ14" t="str">
        <f t="shared" si="22"/>
        <v>&gt;1200000</v>
      </c>
      <c r="BR14">
        <f t="shared" si="23"/>
        <v>6</v>
      </c>
    </row>
    <row r="15" spans="1:70" ht="18.75">
      <c r="A15" s="48" t="s">
        <v>41</v>
      </c>
      <c r="B15" s="49" t="s">
        <v>55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80</v>
      </c>
      <c r="I15" s="50">
        <v>0</v>
      </c>
      <c r="K15" s="51" t="str">
        <f t="shared" si="3"/>
        <v/>
      </c>
      <c r="L15" s="52" t="str">
        <f t="shared" si="4"/>
        <v/>
      </c>
      <c r="M15" s="52" t="str">
        <f t="shared" si="5"/>
        <v/>
      </c>
      <c r="N15" s="52" t="str">
        <f t="shared" si="6"/>
        <v/>
      </c>
      <c r="O15" s="52" t="str">
        <f t="shared" si="7"/>
        <v/>
      </c>
      <c r="P15" s="30"/>
      <c r="Q15" s="30">
        <f t="shared" si="8"/>
        <v>0</v>
      </c>
      <c r="R15" s="30">
        <f t="shared" si="9"/>
        <v>0</v>
      </c>
      <c r="S15" s="30">
        <f t="shared" si="10"/>
        <v>0</v>
      </c>
      <c r="T15" s="30">
        <f t="shared" si="11"/>
        <v>0</v>
      </c>
      <c r="U15" s="30">
        <f t="shared" si="12"/>
        <v>0</v>
      </c>
      <c r="V15" s="30">
        <f t="shared" si="0"/>
        <v>0</v>
      </c>
      <c r="W15" s="53" t="str">
        <f t="shared" si="1"/>
        <v>=</v>
      </c>
      <c r="Y15" s="54">
        <f t="shared" ca="1" si="20"/>
        <v>14</v>
      </c>
      <c r="Z15" s="30">
        <v>14</v>
      </c>
      <c r="AA15" s="30">
        <f t="shared" si="13"/>
        <v>13</v>
      </c>
      <c r="AB15" s="30" t="str">
        <f t="shared" ca="1" si="14"/>
        <v xml:space="preserve">Bembenk Flash </v>
      </c>
      <c r="AC15" s="30">
        <f t="shared" ca="1" si="15"/>
        <v>6294960</v>
      </c>
      <c r="AD15" s="30">
        <f t="shared" ca="1" si="16"/>
        <v>80</v>
      </c>
      <c r="AE15" s="30">
        <f t="shared" ca="1" si="17"/>
        <v>261</v>
      </c>
      <c r="AF15" s="30" t="str">
        <f t="shared" ca="1" si="18"/>
        <v>▼</v>
      </c>
      <c r="AG15" s="30">
        <f t="shared" ca="1" si="24"/>
        <v>10</v>
      </c>
      <c r="AH15" s="53" t="str">
        <f t="shared" si="19"/>
        <v/>
      </c>
      <c r="AI15" s="56"/>
      <c r="AJ15" s="95" t="str">
        <f t="shared" ca="1" si="40"/>
        <v>▼</v>
      </c>
      <c r="AK15" s="96">
        <f t="shared" ca="1" si="26"/>
        <v>8</v>
      </c>
      <c r="AL15" s="97" t="str">
        <f t="shared" ca="1" si="27"/>
        <v xml:space="preserve">Suzanne Freeman </v>
      </c>
      <c r="AM15" s="98">
        <f t="shared" ca="1" si="27"/>
        <v>7601990</v>
      </c>
      <c r="AN15" s="99">
        <f t="shared" ca="1" si="27"/>
        <v>80</v>
      </c>
      <c r="AO15" s="84"/>
      <c r="AP15" s="100" t="str">
        <f t="shared" ca="1" si="28"/>
        <v>▲</v>
      </c>
      <c r="AQ15" s="96">
        <f t="shared" ca="1" si="29"/>
        <v>58</v>
      </c>
      <c r="AR15" s="101" t="str">
        <f t="shared" ca="1" si="30"/>
        <v xml:space="preserve">Bob McKee </v>
      </c>
      <c r="AS15" s="102">
        <f t="shared" ca="1" si="30"/>
        <v>4163030</v>
      </c>
      <c r="AT15" s="99">
        <f t="shared" ca="1" si="30"/>
        <v>80</v>
      </c>
      <c r="AU15" s="84"/>
      <c r="AV15" s="100" t="str">
        <f t="shared" ca="1" si="31"/>
        <v>▲</v>
      </c>
      <c r="AW15" s="96">
        <f t="shared" ca="1" si="32"/>
        <v>108</v>
      </c>
      <c r="AX15" s="103" t="str">
        <f t="shared" ca="1" si="33"/>
        <v xml:space="preserve">Sharon Lamb </v>
      </c>
      <c r="AY15" s="104">
        <f t="shared" ca="1" si="33"/>
        <v>3092600</v>
      </c>
      <c r="AZ15" s="99">
        <f t="shared" ca="1" si="33"/>
        <v>80</v>
      </c>
      <c r="BA15" s="84"/>
      <c r="BB15" s="100" t="str">
        <f t="shared" ca="1" si="34"/>
        <v>▼</v>
      </c>
      <c r="BC15" s="96">
        <f t="shared" ca="1" si="35"/>
        <v>158</v>
      </c>
      <c r="BD15" s="105" t="str">
        <f t="shared" ca="1" si="36"/>
        <v xml:space="preserve">Tamara DiGiovanni Sprung </v>
      </c>
      <c r="BE15" s="106">
        <f t="shared" ca="1" si="36"/>
        <v>2369180</v>
      </c>
      <c r="BF15" s="99">
        <f t="shared" ca="1" si="36"/>
        <v>80</v>
      </c>
      <c r="BG15" s="84"/>
      <c r="BH15" s="100" t="str">
        <f t="shared" ca="1" si="37"/>
        <v>▲</v>
      </c>
      <c r="BI15" s="96">
        <f t="shared" ca="1" si="38"/>
        <v>208</v>
      </c>
      <c r="BJ15" s="107" t="str">
        <f t="shared" ca="1" si="39"/>
        <v xml:space="preserve">Marcie Keener </v>
      </c>
      <c r="BK15" s="108">
        <f t="shared" ca="1" si="39"/>
        <v>1709980</v>
      </c>
      <c r="BL15" s="99">
        <f t="shared" ca="1" si="39"/>
        <v>71</v>
      </c>
      <c r="BM15" s="94"/>
      <c r="BO15">
        <f t="shared" si="21"/>
        <v>233</v>
      </c>
      <c r="BP15">
        <f t="shared" si="25"/>
        <v>1300000</v>
      </c>
      <c r="BQ15" t="str">
        <f t="shared" si="22"/>
        <v>&gt;1300000</v>
      </c>
      <c r="BR15">
        <f t="shared" si="23"/>
        <v>5</v>
      </c>
    </row>
    <row r="16" spans="1:70" ht="18.75">
      <c r="A16" s="48"/>
      <c r="B16" s="49" t="s">
        <v>56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80</v>
      </c>
      <c r="I16" s="50">
        <v>0</v>
      </c>
      <c r="K16" s="51">
        <f t="shared" si="3"/>
        <v>1.6E-7</v>
      </c>
      <c r="L16" s="52">
        <f t="shared" si="4"/>
        <v>1.6E-7</v>
      </c>
      <c r="M16" s="52">
        <f t="shared" si="5"/>
        <v>1.6E-7</v>
      </c>
      <c r="N16" s="52">
        <f t="shared" si="6"/>
        <v>1.6E-7</v>
      </c>
      <c r="O16" s="52">
        <f t="shared" si="7"/>
        <v>1.6E-7</v>
      </c>
      <c r="P16" s="30"/>
      <c r="Q16" s="30">
        <f t="shared" si="8"/>
        <v>507</v>
      </c>
      <c r="R16" s="30">
        <f t="shared" si="9"/>
        <v>506</v>
      </c>
      <c r="S16" s="30">
        <f t="shared" si="10"/>
        <v>506</v>
      </c>
      <c r="T16" s="30">
        <f t="shared" si="11"/>
        <v>506</v>
      </c>
      <c r="U16" s="30">
        <f t="shared" si="12"/>
        <v>506</v>
      </c>
      <c r="V16" s="30">
        <f t="shared" si="0"/>
        <v>-1</v>
      </c>
      <c r="W16" s="53" t="str">
        <f t="shared" si="1"/>
        <v>▼</v>
      </c>
      <c r="Y16" s="54">
        <f t="shared" ca="1" si="20"/>
        <v>15</v>
      </c>
      <c r="Z16" s="30">
        <v>15</v>
      </c>
      <c r="AA16" s="30">
        <f t="shared" si="13"/>
        <v>478</v>
      </c>
      <c r="AB16" s="30" t="str">
        <f t="shared" ca="1" si="14"/>
        <v xml:space="preserve">Fabrice Essner </v>
      </c>
      <c r="AC16" s="30">
        <f t="shared" ca="1" si="15"/>
        <v>6274230</v>
      </c>
      <c r="AD16" s="30">
        <f t="shared" ca="1" si="16"/>
        <v>80</v>
      </c>
      <c r="AE16" s="30" t="str">
        <f t="shared" ca="1" si="17"/>
        <v>---</v>
      </c>
      <c r="AF16" s="30" t="str">
        <f t="shared" ca="1" si="18"/>
        <v>▲</v>
      </c>
      <c r="AG16" s="30">
        <f t="shared" ca="1" si="24"/>
        <v>18</v>
      </c>
      <c r="AH16" s="53" t="str">
        <f t="shared" si="19"/>
        <v/>
      </c>
      <c r="AI16" s="56"/>
      <c r="AJ16" s="95" t="str">
        <f t="shared" ca="1" si="40"/>
        <v>▼</v>
      </c>
      <c r="AK16" s="96">
        <f t="shared" ca="1" si="26"/>
        <v>9</v>
      </c>
      <c r="AL16" s="97" t="str">
        <f t="shared" ca="1" si="27"/>
        <v xml:space="preserve">Warangkana Bangcharoenwong </v>
      </c>
      <c r="AM16" s="98">
        <f t="shared" ca="1" si="27"/>
        <v>7596280</v>
      </c>
      <c r="AN16" s="99">
        <f t="shared" ca="1" si="27"/>
        <v>80</v>
      </c>
      <c r="AO16" s="84"/>
      <c r="AP16" s="100" t="str">
        <f t="shared" ca="1" si="28"/>
        <v>▲</v>
      </c>
      <c r="AQ16" s="96">
        <f t="shared" ca="1" si="29"/>
        <v>59</v>
      </c>
      <c r="AR16" s="101" t="str">
        <f t="shared" ca="1" si="30"/>
        <v xml:space="preserve">John Lummerding </v>
      </c>
      <c r="AS16" s="102">
        <f t="shared" ca="1" si="30"/>
        <v>4151830</v>
      </c>
      <c r="AT16" s="99">
        <f t="shared" ca="1" si="30"/>
        <v>80</v>
      </c>
      <c r="AU16" s="84"/>
      <c r="AV16" s="100" t="str">
        <f t="shared" ca="1" si="31"/>
        <v>▼</v>
      </c>
      <c r="AW16" s="96">
        <f t="shared" ca="1" si="32"/>
        <v>109</v>
      </c>
      <c r="AX16" s="103" t="str">
        <f t="shared" ca="1" si="33"/>
        <v xml:space="preserve">Karyna Dac </v>
      </c>
      <c r="AY16" s="104">
        <f t="shared" ca="1" si="33"/>
        <v>3056920</v>
      </c>
      <c r="AZ16" s="99">
        <f t="shared" ca="1" si="33"/>
        <v>80</v>
      </c>
      <c r="BA16" s="84"/>
      <c r="BB16" s="100" t="str">
        <f t="shared" ca="1" si="34"/>
        <v>▲</v>
      </c>
      <c r="BC16" s="96">
        <f t="shared" ca="1" si="35"/>
        <v>159</v>
      </c>
      <c r="BD16" s="105" t="str">
        <f t="shared" ca="1" si="36"/>
        <v xml:space="preserve">Welsh Heart </v>
      </c>
      <c r="BE16" s="106">
        <f t="shared" ca="1" si="36"/>
        <v>2363830</v>
      </c>
      <c r="BF16" s="99">
        <f t="shared" ca="1" si="36"/>
        <v>80</v>
      </c>
      <c r="BG16" s="84"/>
      <c r="BH16" s="100" t="str">
        <f t="shared" ca="1" si="37"/>
        <v>▼</v>
      </c>
      <c r="BI16" s="96">
        <f t="shared" ca="1" si="38"/>
        <v>209</v>
      </c>
      <c r="BJ16" s="107" t="str">
        <f t="shared" ca="1" si="39"/>
        <v xml:space="preserve">Günter Justinger </v>
      </c>
      <c r="BK16" s="108">
        <f t="shared" ca="1" si="39"/>
        <v>1707890</v>
      </c>
      <c r="BL16" s="99">
        <f t="shared" ca="1" si="39"/>
        <v>66</v>
      </c>
      <c r="BM16" s="94"/>
      <c r="BO16">
        <f t="shared" si="21"/>
        <v>228</v>
      </c>
      <c r="BP16">
        <f t="shared" si="25"/>
        <v>1400000</v>
      </c>
      <c r="BQ16" t="str">
        <f t="shared" si="22"/>
        <v>&gt;1400000</v>
      </c>
      <c r="BR16">
        <f t="shared" si="23"/>
        <v>9</v>
      </c>
    </row>
    <row r="17" spans="1:70" ht="18.75">
      <c r="A17" s="48"/>
      <c r="B17" s="49" t="s">
        <v>57</v>
      </c>
      <c r="C17" s="49">
        <v>1473380</v>
      </c>
      <c r="D17" s="49">
        <v>0</v>
      </c>
      <c r="E17" s="49">
        <v>0</v>
      </c>
      <c r="F17" s="49">
        <v>0</v>
      </c>
      <c r="G17" s="49">
        <v>0</v>
      </c>
      <c r="H17" s="49">
        <v>61</v>
      </c>
      <c r="I17" s="50">
        <v>0</v>
      </c>
      <c r="K17" s="51">
        <f t="shared" si="3"/>
        <v>1473380.00000017</v>
      </c>
      <c r="L17" s="52">
        <f t="shared" si="4"/>
        <v>1.7000000000000001E-7</v>
      </c>
      <c r="M17" s="52">
        <f t="shared" si="5"/>
        <v>1.7000000000000001E-7</v>
      </c>
      <c r="N17" s="52">
        <f t="shared" si="6"/>
        <v>1.7000000000000001E-7</v>
      </c>
      <c r="O17" s="52">
        <f t="shared" si="7"/>
        <v>1.7000000000000001E-7</v>
      </c>
      <c r="P17" s="30"/>
      <c r="Q17" s="30">
        <f t="shared" si="8"/>
        <v>222</v>
      </c>
      <c r="R17" s="30">
        <f t="shared" si="9"/>
        <v>505</v>
      </c>
      <c r="S17" s="30">
        <f t="shared" si="10"/>
        <v>505</v>
      </c>
      <c r="T17" s="30">
        <f t="shared" si="11"/>
        <v>505</v>
      </c>
      <c r="U17" s="30">
        <f t="shared" si="12"/>
        <v>505</v>
      </c>
      <c r="V17" s="30">
        <f t="shared" si="0"/>
        <v>283</v>
      </c>
      <c r="W17" s="53" t="str">
        <f t="shared" si="1"/>
        <v>▲</v>
      </c>
      <c r="Y17" s="54">
        <f t="shared" ca="1" si="20"/>
        <v>16</v>
      </c>
      <c r="Z17" s="30">
        <v>16</v>
      </c>
      <c r="AA17" s="30">
        <f t="shared" si="13"/>
        <v>215</v>
      </c>
      <c r="AB17" s="30" t="str">
        <f t="shared" ca="1" si="14"/>
        <v xml:space="preserve">Sean Hinchliffe </v>
      </c>
      <c r="AC17" s="30">
        <f t="shared" ca="1" si="15"/>
        <v>6248620</v>
      </c>
      <c r="AD17" s="30">
        <f t="shared" ca="1" si="16"/>
        <v>80</v>
      </c>
      <c r="AE17" s="30">
        <f t="shared" ca="1" si="17"/>
        <v>187</v>
      </c>
      <c r="AF17" s="30" t="str">
        <f t="shared" ca="1" si="18"/>
        <v>▲</v>
      </c>
      <c r="AG17" s="30">
        <f t="shared" ca="1" si="24"/>
        <v>14</v>
      </c>
      <c r="AH17" s="53">
        <f t="shared" si="19"/>
        <v>1473380</v>
      </c>
      <c r="AI17" s="56"/>
      <c r="AJ17" s="95" t="str">
        <f t="shared" ca="1" si="40"/>
        <v>▼</v>
      </c>
      <c r="AK17" s="96">
        <f t="shared" ca="1" si="26"/>
        <v>10</v>
      </c>
      <c r="AL17" s="109" t="str">
        <f t="shared" ca="1" si="27"/>
        <v xml:space="preserve">Khunjome Jithrapirom </v>
      </c>
      <c r="AM17" s="110">
        <f t="shared" ca="1" si="27"/>
        <v>7415530</v>
      </c>
      <c r="AN17" s="99">
        <f t="shared" ca="1" si="27"/>
        <v>80</v>
      </c>
      <c r="AO17" s="84"/>
      <c r="AP17" s="100" t="str">
        <f t="shared" ca="1" si="28"/>
        <v>▲</v>
      </c>
      <c r="AQ17" s="96">
        <f t="shared" ca="1" si="29"/>
        <v>60</v>
      </c>
      <c r="AR17" s="111" t="str">
        <f t="shared" ca="1" si="30"/>
        <v xml:space="preserve">Andry Black </v>
      </c>
      <c r="AS17" s="112">
        <f t="shared" ca="1" si="30"/>
        <v>4106020</v>
      </c>
      <c r="AT17" s="99">
        <f t="shared" ca="1" si="30"/>
        <v>75</v>
      </c>
      <c r="AU17" s="84"/>
      <c r="AV17" s="100" t="str">
        <f t="shared" ca="1" si="31"/>
        <v>▲</v>
      </c>
      <c r="AW17" s="96">
        <f t="shared" ca="1" si="32"/>
        <v>110</v>
      </c>
      <c r="AX17" s="113" t="str">
        <f t="shared" ca="1" si="33"/>
        <v xml:space="preserve">Sunan Tresno </v>
      </c>
      <c r="AY17" s="114">
        <f t="shared" ca="1" si="33"/>
        <v>3037060</v>
      </c>
      <c r="AZ17" s="99">
        <f t="shared" ca="1" si="33"/>
        <v>80</v>
      </c>
      <c r="BA17" s="84"/>
      <c r="BB17" s="100" t="str">
        <f t="shared" ca="1" si="34"/>
        <v>▼</v>
      </c>
      <c r="BC17" s="96">
        <f t="shared" ca="1" si="35"/>
        <v>160</v>
      </c>
      <c r="BD17" s="115" t="str">
        <f t="shared" ca="1" si="36"/>
        <v xml:space="preserve">Michael G Darling </v>
      </c>
      <c r="BE17" s="116">
        <f t="shared" ca="1" si="36"/>
        <v>2359930</v>
      </c>
      <c r="BF17" s="99">
        <f t="shared" ca="1" si="36"/>
        <v>80</v>
      </c>
      <c r="BG17" s="84"/>
      <c r="BH17" s="100" t="str">
        <f t="shared" ca="1" si="37"/>
        <v>▼</v>
      </c>
      <c r="BI17" s="96">
        <f t="shared" ca="1" si="38"/>
        <v>210</v>
      </c>
      <c r="BJ17" s="117" t="str">
        <f t="shared" ca="1" si="39"/>
        <v xml:space="preserve">Judy Ariel Thomas </v>
      </c>
      <c r="BK17" s="118">
        <f t="shared" ca="1" si="39"/>
        <v>1699520</v>
      </c>
      <c r="BL17" s="99">
        <f t="shared" ca="1" si="39"/>
        <v>80</v>
      </c>
      <c r="BM17" s="94"/>
      <c r="BO17">
        <f t="shared" si="21"/>
        <v>219</v>
      </c>
      <c r="BP17">
        <f t="shared" si="25"/>
        <v>1500000</v>
      </c>
      <c r="BQ17" t="str">
        <f t="shared" si="22"/>
        <v>&gt;1500000</v>
      </c>
      <c r="BR17">
        <f t="shared" si="23"/>
        <v>4</v>
      </c>
    </row>
    <row r="18" spans="1:70" ht="18.75">
      <c r="A18" s="48"/>
      <c r="B18" s="49" t="s">
        <v>58</v>
      </c>
      <c r="C18" s="49">
        <v>10717680</v>
      </c>
      <c r="D18" s="49">
        <v>6232270</v>
      </c>
      <c r="E18" s="49">
        <v>6871070</v>
      </c>
      <c r="F18" s="49">
        <v>8713510</v>
      </c>
      <c r="G18" s="49">
        <v>7733640</v>
      </c>
      <c r="H18" s="49">
        <v>80</v>
      </c>
      <c r="I18" s="50">
        <v>24</v>
      </c>
      <c r="K18" s="51">
        <f t="shared" si="3"/>
        <v>10717680.000000181</v>
      </c>
      <c r="L18" s="52">
        <f t="shared" si="4"/>
        <v>6232270.0000001797</v>
      </c>
      <c r="M18" s="52">
        <f t="shared" si="5"/>
        <v>6871070.0000001797</v>
      </c>
      <c r="N18" s="52">
        <f t="shared" si="6"/>
        <v>8713510.0000001807</v>
      </c>
      <c r="O18" s="52">
        <f t="shared" si="7"/>
        <v>7733640.0000001797</v>
      </c>
      <c r="P18" s="30"/>
      <c r="Q18" s="30">
        <f t="shared" si="8"/>
        <v>3</v>
      </c>
      <c r="R18" s="30">
        <f t="shared" si="9"/>
        <v>5</v>
      </c>
      <c r="S18" s="30">
        <f t="shared" si="10"/>
        <v>3</v>
      </c>
      <c r="T18" s="30">
        <f t="shared" si="11"/>
        <v>5</v>
      </c>
      <c r="U18" s="30">
        <f t="shared" si="12"/>
        <v>5</v>
      </c>
      <c r="V18" s="30">
        <f t="shared" si="0"/>
        <v>2</v>
      </c>
      <c r="W18" s="53" t="str">
        <f t="shared" si="1"/>
        <v>▲</v>
      </c>
      <c r="Y18" s="54">
        <f t="shared" ca="1" si="20"/>
        <v>17</v>
      </c>
      <c r="Z18" s="30">
        <v>17</v>
      </c>
      <c r="AA18" s="30">
        <f t="shared" si="13"/>
        <v>117</v>
      </c>
      <c r="AB18" s="30" t="str">
        <f t="shared" ca="1" si="14"/>
        <v xml:space="preserve">Nigel Doyle </v>
      </c>
      <c r="AC18" s="30">
        <f t="shared" ca="1" si="15"/>
        <v>6025030</v>
      </c>
      <c r="AD18" s="30">
        <f t="shared" ca="1" si="16"/>
        <v>80</v>
      </c>
      <c r="AE18" s="30">
        <f t="shared" ca="1" si="17"/>
        <v>147</v>
      </c>
      <c r="AF18" s="30" t="str">
        <f t="shared" ca="1" si="18"/>
        <v>▼</v>
      </c>
      <c r="AG18" s="30">
        <f t="shared" ca="1" si="24"/>
        <v>12</v>
      </c>
      <c r="AH18" s="53">
        <f t="shared" si="19"/>
        <v>10717680</v>
      </c>
      <c r="AI18" s="56"/>
      <c r="AJ18" s="95" t="str">
        <f t="shared" ca="1" si="40"/>
        <v>=</v>
      </c>
      <c r="AK18" s="96">
        <f t="shared" ca="1" si="26"/>
        <v>11</v>
      </c>
      <c r="AL18" s="97" t="str">
        <f t="shared" ca="1" si="27"/>
        <v xml:space="preserve">Radek Tomasz Ziemba </v>
      </c>
      <c r="AM18" s="98">
        <f t="shared" ca="1" si="27"/>
        <v>7360900</v>
      </c>
      <c r="AN18" s="99">
        <f t="shared" ca="1" si="27"/>
        <v>80</v>
      </c>
      <c r="AO18" s="84"/>
      <c r="AP18" s="100" t="str">
        <f t="shared" ca="1" si="28"/>
        <v>▼</v>
      </c>
      <c r="AQ18" s="96">
        <f t="shared" ca="1" si="29"/>
        <v>61</v>
      </c>
      <c r="AR18" s="101" t="str">
        <f t="shared" ca="1" si="30"/>
        <v xml:space="preserve">Peter Angelo </v>
      </c>
      <c r="AS18" s="102">
        <f t="shared" ca="1" si="30"/>
        <v>4105590</v>
      </c>
      <c r="AT18" s="99">
        <f t="shared" ca="1" si="30"/>
        <v>80</v>
      </c>
      <c r="AU18" s="84"/>
      <c r="AV18" s="100" t="str">
        <f t="shared" ca="1" si="31"/>
        <v>▲</v>
      </c>
      <c r="AW18" s="96">
        <f t="shared" ca="1" si="32"/>
        <v>111</v>
      </c>
      <c r="AX18" s="103" t="str">
        <f t="shared" ca="1" si="33"/>
        <v xml:space="preserve">Karen Owens Martin </v>
      </c>
      <c r="AY18" s="104">
        <f t="shared" ca="1" si="33"/>
        <v>3036250</v>
      </c>
      <c r="AZ18" s="99">
        <f t="shared" ca="1" si="33"/>
        <v>80</v>
      </c>
      <c r="BA18" s="84"/>
      <c r="BB18" s="100" t="str">
        <f t="shared" ca="1" si="34"/>
        <v>▼</v>
      </c>
      <c r="BC18" s="96">
        <f t="shared" ca="1" si="35"/>
        <v>161</v>
      </c>
      <c r="BD18" s="105" t="str">
        <f t="shared" ca="1" si="36"/>
        <v xml:space="preserve">Cassidy Phillips </v>
      </c>
      <c r="BE18" s="106">
        <f t="shared" ca="1" si="36"/>
        <v>2353760</v>
      </c>
      <c r="BF18" s="99">
        <f t="shared" ca="1" si="36"/>
        <v>49</v>
      </c>
      <c r="BG18" s="84"/>
      <c r="BH18" s="100" t="str">
        <f t="shared" ca="1" si="37"/>
        <v>▼</v>
      </c>
      <c r="BI18" s="96">
        <f t="shared" ca="1" si="38"/>
        <v>211</v>
      </c>
      <c r="BJ18" s="107" t="str">
        <f t="shared" ca="1" si="39"/>
        <v xml:space="preserve">Rob Hearne </v>
      </c>
      <c r="BK18" s="108">
        <f t="shared" ca="1" si="39"/>
        <v>1690810</v>
      </c>
      <c r="BL18" s="99">
        <f t="shared" ca="1" si="39"/>
        <v>80</v>
      </c>
      <c r="BM18" s="94"/>
      <c r="BO18">
        <f t="shared" si="21"/>
        <v>215</v>
      </c>
      <c r="BP18">
        <f t="shared" si="25"/>
        <v>1600000</v>
      </c>
      <c r="BQ18" t="str">
        <f t="shared" si="22"/>
        <v>&gt;1600000</v>
      </c>
      <c r="BR18">
        <f t="shared" si="23"/>
        <v>6</v>
      </c>
    </row>
    <row r="19" spans="1:70" ht="18.75">
      <c r="A19" s="48"/>
      <c r="B19" s="49" t="s">
        <v>59</v>
      </c>
      <c r="C19" s="49">
        <v>3604860</v>
      </c>
      <c r="D19" s="49">
        <v>3729350</v>
      </c>
      <c r="E19" s="49">
        <v>3633110</v>
      </c>
      <c r="F19" s="49">
        <v>2923130</v>
      </c>
      <c r="G19" s="49">
        <v>3428620</v>
      </c>
      <c r="H19" s="49">
        <v>80</v>
      </c>
      <c r="I19" s="50">
        <v>466</v>
      </c>
      <c r="K19" s="51">
        <f t="shared" si="3"/>
        <v>3604860.00000019</v>
      </c>
      <c r="L19" s="52">
        <f t="shared" si="4"/>
        <v>3729350.00000019</v>
      </c>
      <c r="M19" s="52">
        <f t="shared" si="5"/>
        <v>3633110.00000019</v>
      </c>
      <c r="N19" s="52">
        <f t="shared" si="6"/>
        <v>2923130.00000019</v>
      </c>
      <c r="O19" s="52">
        <f t="shared" si="7"/>
        <v>3428620.00000019</v>
      </c>
      <c r="P19" s="30"/>
      <c r="Q19" s="30">
        <f t="shared" si="8"/>
        <v>89</v>
      </c>
      <c r="R19" s="30">
        <f t="shared" si="9"/>
        <v>61</v>
      </c>
      <c r="S19" s="30">
        <f t="shared" si="10"/>
        <v>84</v>
      </c>
      <c r="T19" s="30">
        <f t="shared" si="11"/>
        <v>80</v>
      </c>
      <c r="U19" s="30">
        <f t="shared" si="12"/>
        <v>88</v>
      </c>
      <c r="V19" s="30">
        <f t="shared" si="0"/>
        <v>-28</v>
      </c>
      <c r="W19" s="53" t="str">
        <f t="shared" si="1"/>
        <v>▼</v>
      </c>
      <c r="Y19" s="54">
        <f t="shared" ca="1" si="20"/>
        <v>18</v>
      </c>
      <c r="Z19" s="30">
        <v>18</v>
      </c>
      <c r="AA19" s="30">
        <f t="shared" si="13"/>
        <v>220</v>
      </c>
      <c r="AB19" s="30" t="str">
        <f t="shared" ca="1" si="14"/>
        <v xml:space="preserve">Christine Maher Pearson </v>
      </c>
      <c r="AC19" s="30">
        <f t="shared" ca="1" si="15"/>
        <v>5833250</v>
      </c>
      <c r="AD19" s="30">
        <f t="shared" ca="1" si="16"/>
        <v>80</v>
      </c>
      <c r="AE19" s="30">
        <f t="shared" ca="1" si="17"/>
        <v>157</v>
      </c>
      <c r="AF19" s="30" t="str">
        <f t="shared" ca="1" si="18"/>
        <v>▲</v>
      </c>
      <c r="AG19" s="30">
        <f t="shared" ca="1" si="24"/>
        <v>32</v>
      </c>
      <c r="AH19" s="53">
        <f t="shared" si="19"/>
        <v>3604860</v>
      </c>
      <c r="AI19" s="56"/>
      <c r="AJ19" s="95" t="str">
        <f t="shared" ca="1" si="40"/>
        <v>▲</v>
      </c>
      <c r="AK19" s="96">
        <f t="shared" ca="1" si="26"/>
        <v>12</v>
      </c>
      <c r="AL19" s="97" t="str">
        <f t="shared" ca="1" si="27"/>
        <v xml:space="preserve">Yau Min Hock </v>
      </c>
      <c r="AM19" s="98">
        <f t="shared" ca="1" si="27"/>
        <v>7162280</v>
      </c>
      <c r="AN19" s="99">
        <f t="shared" ca="1" si="27"/>
        <v>80</v>
      </c>
      <c r="AO19" s="84"/>
      <c r="AP19" s="100" t="str">
        <f t="shared" ca="1" si="28"/>
        <v>▼</v>
      </c>
      <c r="AQ19" s="96">
        <f t="shared" ca="1" si="29"/>
        <v>62</v>
      </c>
      <c r="AR19" s="101" t="str">
        <f t="shared" ca="1" si="30"/>
        <v xml:space="preserve">Ajeed Kaladze </v>
      </c>
      <c r="AS19" s="102">
        <f t="shared" ca="1" si="30"/>
        <v>4089620</v>
      </c>
      <c r="AT19" s="99">
        <f t="shared" ca="1" si="30"/>
        <v>80</v>
      </c>
      <c r="AU19" s="84"/>
      <c r="AV19" s="100" t="str">
        <f t="shared" ca="1" si="31"/>
        <v>▲</v>
      </c>
      <c r="AW19" s="96">
        <f t="shared" ca="1" si="32"/>
        <v>112</v>
      </c>
      <c r="AX19" s="103" t="str">
        <f t="shared" ca="1" si="33"/>
        <v xml:space="preserve">Virginia Washburn </v>
      </c>
      <c r="AY19" s="104">
        <f t="shared" ca="1" si="33"/>
        <v>3035350</v>
      </c>
      <c r="AZ19" s="99">
        <f t="shared" ca="1" si="33"/>
        <v>80</v>
      </c>
      <c r="BA19" s="84"/>
      <c r="BB19" s="100" t="str">
        <f t="shared" ca="1" si="34"/>
        <v>▼</v>
      </c>
      <c r="BC19" s="96">
        <f t="shared" ca="1" si="35"/>
        <v>162</v>
      </c>
      <c r="BD19" s="105" t="str">
        <f t="shared" ca="1" si="36"/>
        <v xml:space="preserve">Dom Blontje </v>
      </c>
      <c r="BE19" s="106">
        <f t="shared" ca="1" si="36"/>
        <v>2349900</v>
      </c>
      <c r="BF19" s="99">
        <f t="shared" ca="1" si="36"/>
        <v>80</v>
      </c>
      <c r="BG19" s="84"/>
      <c r="BH19" s="100" t="str">
        <f t="shared" ca="1" si="37"/>
        <v>▼</v>
      </c>
      <c r="BI19" s="96">
        <f t="shared" ca="1" si="38"/>
        <v>212</v>
      </c>
      <c r="BJ19" s="107" t="str">
        <f t="shared" ca="1" si="39"/>
        <v xml:space="preserve">Connie Jo </v>
      </c>
      <c r="BK19" s="108">
        <f t="shared" ca="1" si="39"/>
        <v>1674940</v>
      </c>
      <c r="BL19" s="99">
        <f t="shared" ca="1" si="39"/>
        <v>80</v>
      </c>
      <c r="BM19" s="94"/>
      <c r="BO19">
        <f t="shared" si="21"/>
        <v>209</v>
      </c>
      <c r="BP19">
        <f t="shared" si="25"/>
        <v>1700000</v>
      </c>
      <c r="BQ19" t="str">
        <f t="shared" si="22"/>
        <v>&gt;1700000</v>
      </c>
      <c r="BR19">
        <f t="shared" si="23"/>
        <v>9</v>
      </c>
    </row>
    <row r="20" spans="1:70" ht="18.75">
      <c r="A20" s="48"/>
      <c r="B20" s="49" t="s">
        <v>60</v>
      </c>
      <c r="C20" s="49">
        <v>1072570</v>
      </c>
      <c r="D20" s="49">
        <v>841000</v>
      </c>
      <c r="E20" s="49">
        <v>819260</v>
      </c>
      <c r="F20" s="49">
        <v>1067830</v>
      </c>
      <c r="G20" s="49">
        <v>860030</v>
      </c>
      <c r="H20" s="49">
        <v>68</v>
      </c>
      <c r="I20" s="50">
        <v>242</v>
      </c>
      <c r="K20" s="51">
        <f t="shared" si="3"/>
        <v>1072570.0000002</v>
      </c>
      <c r="L20" s="52">
        <f t="shared" si="4"/>
        <v>841000.0000002</v>
      </c>
      <c r="M20" s="52">
        <f t="shared" si="5"/>
        <v>819260.0000002</v>
      </c>
      <c r="N20" s="52">
        <f t="shared" si="6"/>
        <v>1067830.0000002</v>
      </c>
      <c r="O20" s="52">
        <f t="shared" si="7"/>
        <v>860030.0000002</v>
      </c>
      <c r="P20" s="30"/>
      <c r="Q20" s="30">
        <f t="shared" si="8"/>
        <v>257</v>
      </c>
      <c r="R20" s="30">
        <f t="shared" si="9"/>
        <v>277</v>
      </c>
      <c r="S20" s="30">
        <f t="shared" si="10"/>
        <v>276</v>
      </c>
      <c r="T20" s="30">
        <f t="shared" si="11"/>
        <v>230</v>
      </c>
      <c r="U20" s="30">
        <f t="shared" si="12"/>
        <v>262</v>
      </c>
      <c r="V20" s="30">
        <f t="shared" si="0"/>
        <v>20</v>
      </c>
      <c r="W20" s="53" t="str">
        <f t="shared" si="1"/>
        <v>▲</v>
      </c>
      <c r="Y20" s="54">
        <f t="shared" ca="1" si="20"/>
        <v>19</v>
      </c>
      <c r="Z20" s="30">
        <v>19</v>
      </c>
      <c r="AA20" s="30">
        <f t="shared" si="13"/>
        <v>449</v>
      </c>
      <c r="AB20" s="30" t="str">
        <f t="shared" ca="1" si="14"/>
        <v xml:space="preserve">Bungada Banga </v>
      </c>
      <c r="AC20" s="30">
        <f t="shared" ca="1" si="15"/>
        <v>5692270</v>
      </c>
      <c r="AD20" s="30">
        <f t="shared" ca="1" si="16"/>
        <v>80</v>
      </c>
      <c r="AE20" s="30" t="str">
        <f t="shared" ca="1" si="17"/>
        <v>---</v>
      </c>
      <c r="AF20" s="30" t="str">
        <f t="shared" ca="1" si="18"/>
        <v>▲</v>
      </c>
      <c r="AG20" s="30">
        <f t="shared" ca="1" si="24"/>
        <v>13</v>
      </c>
      <c r="AH20" s="53">
        <f t="shared" si="19"/>
        <v>1072570</v>
      </c>
      <c r="AI20" s="56"/>
      <c r="AJ20" s="95" t="str">
        <f t="shared" ca="1" si="40"/>
        <v>▲</v>
      </c>
      <c r="AK20" s="96">
        <f t="shared" ca="1" si="26"/>
        <v>13</v>
      </c>
      <c r="AL20" s="97" t="str">
        <f t="shared" ca="1" si="27"/>
        <v xml:space="preserve">Daniel Korotko </v>
      </c>
      <c r="AM20" s="98">
        <f t="shared" ca="1" si="27"/>
        <v>6716320</v>
      </c>
      <c r="AN20" s="99">
        <f t="shared" ca="1" si="27"/>
        <v>80</v>
      </c>
      <c r="AO20" s="84"/>
      <c r="AP20" s="100" t="str">
        <f t="shared" ca="1" si="28"/>
        <v>▲</v>
      </c>
      <c r="AQ20" s="96">
        <f t="shared" ca="1" si="29"/>
        <v>63</v>
      </c>
      <c r="AR20" s="101" t="str">
        <f t="shared" ca="1" si="30"/>
        <v xml:space="preserve">Patrick-Andrei Neagu </v>
      </c>
      <c r="AS20" s="102">
        <f t="shared" ca="1" si="30"/>
        <v>4023860</v>
      </c>
      <c r="AT20" s="99">
        <f t="shared" ca="1" si="30"/>
        <v>7</v>
      </c>
      <c r="AU20" s="84"/>
      <c r="AV20" s="100" t="str">
        <f t="shared" ca="1" si="31"/>
        <v>▼</v>
      </c>
      <c r="AW20" s="96">
        <f t="shared" ca="1" si="32"/>
        <v>113</v>
      </c>
      <c r="AX20" s="103" t="str">
        <f t="shared" ca="1" si="33"/>
        <v xml:space="preserve">Andreas Thailer </v>
      </c>
      <c r="AY20" s="104">
        <f t="shared" ca="1" si="33"/>
        <v>3032170</v>
      </c>
      <c r="AZ20" s="99">
        <f t="shared" ca="1" si="33"/>
        <v>80</v>
      </c>
      <c r="BA20" s="84"/>
      <c r="BB20" s="100" t="str">
        <f t="shared" ca="1" si="34"/>
        <v>▼</v>
      </c>
      <c r="BC20" s="96">
        <f t="shared" ca="1" si="35"/>
        <v>163</v>
      </c>
      <c r="BD20" s="105" t="str">
        <f t="shared" ca="1" si="36"/>
        <v xml:space="preserve">Kristeen Rao </v>
      </c>
      <c r="BE20" s="106">
        <f t="shared" ca="1" si="36"/>
        <v>2348880</v>
      </c>
      <c r="BF20" s="99">
        <f t="shared" ca="1" si="36"/>
        <v>80</v>
      </c>
      <c r="BG20" s="84"/>
      <c r="BH20" s="100" t="str">
        <f t="shared" ca="1" si="37"/>
        <v>▲</v>
      </c>
      <c r="BI20" s="96">
        <f t="shared" ca="1" si="38"/>
        <v>213</v>
      </c>
      <c r="BJ20" s="107" t="str">
        <f t="shared" ca="1" si="39"/>
        <v xml:space="preserve">Lexi Levan </v>
      </c>
      <c r="BK20" s="108">
        <f t="shared" ca="1" si="39"/>
        <v>1669300</v>
      </c>
      <c r="BL20" s="99">
        <f t="shared" ca="1" si="39"/>
        <v>66</v>
      </c>
      <c r="BM20" s="94"/>
      <c r="BO20">
        <f t="shared" si="21"/>
        <v>200</v>
      </c>
      <c r="BP20">
        <f t="shared" si="25"/>
        <v>1800000</v>
      </c>
      <c r="BQ20" t="str">
        <f t="shared" si="22"/>
        <v>&gt;1800000</v>
      </c>
      <c r="BR20">
        <f t="shared" si="23"/>
        <v>6</v>
      </c>
    </row>
    <row r="21" spans="1:70" ht="18.75">
      <c r="A21" s="48"/>
      <c r="B21" s="49" t="s">
        <v>61</v>
      </c>
      <c r="C21" s="49">
        <v>9817650</v>
      </c>
      <c r="D21" s="49">
        <v>6868530</v>
      </c>
      <c r="E21" s="49">
        <v>4195280</v>
      </c>
      <c r="F21" s="49">
        <v>9451470</v>
      </c>
      <c r="G21" s="49">
        <v>8505380</v>
      </c>
      <c r="H21" s="49">
        <v>80</v>
      </c>
      <c r="I21" s="50">
        <v>8</v>
      </c>
      <c r="K21" s="51">
        <f t="shared" si="3"/>
        <v>9817650.0000002105</v>
      </c>
      <c r="L21" s="52">
        <f t="shared" si="4"/>
        <v>6868530.0000002095</v>
      </c>
      <c r="M21" s="52">
        <f t="shared" si="5"/>
        <v>4195280.0000002095</v>
      </c>
      <c r="N21" s="52">
        <f t="shared" si="6"/>
        <v>9451470.0000002105</v>
      </c>
      <c r="O21" s="52">
        <f t="shared" si="7"/>
        <v>8505380.0000002105</v>
      </c>
      <c r="P21" s="30"/>
      <c r="Q21" s="30">
        <f t="shared" si="8"/>
        <v>4</v>
      </c>
      <c r="R21" s="30">
        <f t="shared" si="9"/>
        <v>2</v>
      </c>
      <c r="S21" s="30">
        <f t="shared" si="10"/>
        <v>48</v>
      </c>
      <c r="T21" s="30">
        <f t="shared" si="11"/>
        <v>3</v>
      </c>
      <c r="U21" s="30">
        <f t="shared" si="12"/>
        <v>2</v>
      </c>
      <c r="V21" s="30">
        <f t="shared" si="0"/>
        <v>-2</v>
      </c>
      <c r="W21" s="53" t="str">
        <f t="shared" si="1"/>
        <v>▼</v>
      </c>
      <c r="Y21" s="54">
        <f t="shared" ca="1" si="20"/>
        <v>20</v>
      </c>
      <c r="Z21" s="30">
        <v>20</v>
      </c>
      <c r="AA21" s="30">
        <f t="shared" si="13"/>
        <v>422</v>
      </c>
      <c r="AB21" s="30" t="str">
        <f t="shared" ca="1" si="14"/>
        <v>Teerawat Peechapat</v>
      </c>
      <c r="AC21" s="30">
        <f t="shared" ca="1" si="15"/>
        <v>5591440</v>
      </c>
      <c r="AD21" s="30">
        <f t="shared" ca="1" si="16"/>
        <v>80</v>
      </c>
      <c r="AE21" s="30">
        <f t="shared" ca="1" si="17"/>
        <v>12</v>
      </c>
      <c r="AF21" s="30" t="str">
        <f t="shared" ca="1" si="18"/>
        <v>▼</v>
      </c>
      <c r="AG21" s="30">
        <f t="shared" ca="1" si="24"/>
        <v>15</v>
      </c>
      <c r="AH21" s="53">
        <f t="shared" si="19"/>
        <v>9817650</v>
      </c>
      <c r="AI21" s="56"/>
      <c r="AJ21" s="95" t="str">
        <f t="shared" ca="1" si="40"/>
        <v>▼</v>
      </c>
      <c r="AK21" s="96">
        <f t="shared" ca="1" si="26"/>
        <v>14</v>
      </c>
      <c r="AL21" s="97" t="str">
        <f t="shared" ca="1" si="27"/>
        <v xml:space="preserve">Bembenk Flash </v>
      </c>
      <c r="AM21" s="98">
        <f t="shared" ca="1" si="27"/>
        <v>6294960</v>
      </c>
      <c r="AN21" s="99">
        <f t="shared" ca="1" si="27"/>
        <v>80</v>
      </c>
      <c r="AO21" s="84"/>
      <c r="AP21" s="100" t="str">
        <f t="shared" ca="1" si="28"/>
        <v>▲</v>
      </c>
      <c r="AQ21" s="96">
        <f t="shared" ca="1" si="29"/>
        <v>64</v>
      </c>
      <c r="AR21" s="101" t="str">
        <f t="shared" ca="1" si="30"/>
        <v xml:space="preserve">Michael Mascari </v>
      </c>
      <c r="AS21" s="102">
        <f t="shared" ca="1" si="30"/>
        <v>4019200</v>
      </c>
      <c r="AT21" s="99">
        <f t="shared" ca="1" si="30"/>
        <v>80</v>
      </c>
      <c r="AU21" s="84"/>
      <c r="AV21" s="100" t="str">
        <f t="shared" ca="1" si="31"/>
        <v>▲</v>
      </c>
      <c r="AW21" s="96">
        <f t="shared" ca="1" si="32"/>
        <v>114</v>
      </c>
      <c r="AX21" s="103" t="str">
        <f t="shared" ca="1" si="33"/>
        <v xml:space="preserve">Jesse Chi </v>
      </c>
      <c r="AY21" s="104">
        <f t="shared" ca="1" si="33"/>
        <v>3029020</v>
      </c>
      <c r="AZ21" s="99">
        <f t="shared" ca="1" si="33"/>
        <v>80</v>
      </c>
      <c r="BA21" s="84"/>
      <c r="BB21" s="100" t="str">
        <f t="shared" ca="1" si="34"/>
        <v>▲</v>
      </c>
      <c r="BC21" s="96">
        <f t="shared" ca="1" si="35"/>
        <v>164</v>
      </c>
      <c r="BD21" s="105" t="str">
        <f t="shared" ca="1" si="36"/>
        <v xml:space="preserve">Katherine Dudley </v>
      </c>
      <c r="BE21" s="106">
        <f t="shared" ca="1" si="36"/>
        <v>2345910</v>
      </c>
      <c r="BF21" s="99">
        <f t="shared" ca="1" si="36"/>
        <v>80</v>
      </c>
      <c r="BG21" s="84"/>
      <c r="BH21" s="100" t="str">
        <f t="shared" ca="1" si="37"/>
        <v>▲</v>
      </c>
      <c r="BI21" s="96">
        <f t="shared" ca="1" si="38"/>
        <v>214</v>
      </c>
      <c r="BJ21" s="107" t="str">
        <f t="shared" ca="1" si="39"/>
        <v>Tijs Knigge</v>
      </c>
      <c r="BK21" s="108">
        <f t="shared" ca="1" si="39"/>
        <v>1641540</v>
      </c>
      <c r="BL21" s="99">
        <f t="shared" ca="1" si="39"/>
        <v>70</v>
      </c>
      <c r="BM21" s="94"/>
      <c r="BO21">
        <f t="shared" si="21"/>
        <v>194</v>
      </c>
      <c r="BP21">
        <f t="shared" si="25"/>
        <v>1900000</v>
      </c>
      <c r="BQ21" t="str">
        <f t="shared" si="22"/>
        <v>&gt;1900000</v>
      </c>
      <c r="BR21">
        <f t="shared" si="23"/>
        <v>12</v>
      </c>
    </row>
    <row r="22" spans="1:70" ht="18.75">
      <c r="A22" s="48"/>
      <c r="B22" s="49" t="s">
        <v>62</v>
      </c>
      <c r="C22" s="49">
        <v>0</v>
      </c>
      <c r="D22" s="49">
        <v>0</v>
      </c>
      <c r="E22" s="49">
        <v>0</v>
      </c>
      <c r="F22" s="49">
        <v>4037410</v>
      </c>
      <c r="G22" s="49">
        <v>4975750</v>
      </c>
      <c r="H22" s="49">
        <v>80</v>
      </c>
      <c r="I22" s="50">
        <v>18</v>
      </c>
      <c r="K22" s="51">
        <f t="shared" si="3"/>
        <v>2.2000000000000001E-7</v>
      </c>
      <c r="L22" s="52">
        <f t="shared" si="4"/>
        <v>2.2000000000000001E-7</v>
      </c>
      <c r="M22" s="52">
        <f t="shared" si="5"/>
        <v>2.2000000000000001E-7</v>
      </c>
      <c r="N22" s="52">
        <f t="shared" si="6"/>
        <v>4037410.0000002198</v>
      </c>
      <c r="O22" s="52">
        <f t="shared" si="7"/>
        <v>4975750.0000002198</v>
      </c>
      <c r="P22" s="30"/>
      <c r="Q22" s="30">
        <f t="shared" si="8"/>
        <v>506</v>
      </c>
      <c r="R22" s="30">
        <f t="shared" si="9"/>
        <v>504</v>
      </c>
      <c r="S22" s="30">
        <f t="shared" si="10"/>
        <v>504</v>
      </c>
      <c r="T22" s="30">
        <f t="shared" si="11"/>
        <v>34</v>
      </c>
      <c r="U22" s="30">
        <f t="shared" si="12"/>
        <v>31</v>
      </c>
      <c r="V22" s="30">
        <f t="shared" si="0"/>
        <v>-2</v>
      </c>
      <c r="W22" s="53" t="str">
        <f t="shared" si="1"/>
        <v>▼</v>
      </c>
      <c r="Y22" s="54">
        <f t="shared" ca="1" si="20"/>
        <v>21</v>
      </c>
      <c r="Z22" s="30">
        <v>21</v>
      </c>
      <c r="AA22" s="30">
        <f t="shared" si="13"/>
        <v>7</v>
      </c>
      <c r="AB22" s="30" t="str">
        <f t="shared" ca="1" si="14"/>
        <v xml:space="preserve">César Bobadilla </v>
      </c>
      <c r="AC22" s="30">
        <f t="shared" ca="1" si="15"/>
        <v>5585610</v>
      </c>
      <c r="AD22" s="30">
        <f t="shared" ca="1" si="16"/>
        <v>43</v>
      </c>
      <c r="AE22" s="30">
        <f t="shared" ca="1" si="17"/>
        <v>266</v>
      </c>
      <c r="AF22" s="30" t="str">
        <f t="shared" ca="1" si="18"/>
        <v>▲</v>
      </c>
      <c r="AG22" s="30">
        <f t="shared" ca="1" si="24"/>
        <v>2</v>
      </c>
      <c r="AH22" s="53" t="str">
        <f t="shared" si="19"/>
        <v/>
      </c>
      <c r="AI22" s="56"/>
      <c r="AJ22" s="95" t="str">
        <f t="shared" ca="1" si="40"/>
        <v>▲</v>
      </c>
      <c r="AK22" s="96">
        <f t="shared" ca="1" si="26"/>
        <v>15</v>
      </c>
      <c r="AL22" s="97" t="str">
        <f t="shared" ca="1" si="27"/>
        <v xml:space="preserve">Fabrice Essner </v>
      </c>
      <c r="AM22" s="98">
        <f t="shared" ca="1" si="27"/>
        <v>6274230</v>
      </c>
      <c r="AN22" s="99">
        <f t="shared" ca="1" si="27"/>
        <v>80</v>
      </c>
      <c r="AO22" s="84"/>
      <c r="AP22" s="100" t="str">
        <f t="shared" ca="1" si="28"/>
        <v>▲</v>
      </c>
      <c r="AQ22" s="96">
        <f t="shared" ca="1" si="29"/>
        <v>65</v>
      </c>
      <c r="AR22" s="101" t="str">
        <f t="shared" ca="1" si="30"/>
        <v xml:space="preserve">Vishesh Cbm </v>
      </c>
      <c r="AS22" s="102">
        <f t="shared" ca="1" si="30"/>
        <v>3969590</v>
      </c>
      <c r="AT22" s="99">
        <f t="shared" ca="1" si="30"/>
        <v>80</v>
      </c>
      <c r="AU22" s="84"/>
      <c r="AV22" s="100" t="str">
        <f t="shared" ca="1" si="31"/>
        <v>=</v>
      </c>
      <c r="AW22" s="96">
        <f t="shared" ca="1" si="32"/>
        <v>115</v>
      </c>
      <c r="AX22" s="103" t="str">
        <f t="shared" ca="1" si="33"/>
        <v>Sharon Gee</v>
      </c>
      <c r="AY22" s="104">
        <f t="shared" ca="1" si="33"/>
        <v>3022660</v>
      </c>
      <c r="AZ22" s="99">
        <f t="shared" ca="1" si="33"/>
        <v>80</v>
      </c>
      <c r="BA22" s="84"/>
      <c r="BB22" s="100" t="str">
        <f t="shared" ca="1" si="34"/>
        <v>▲</v>
      </c>
      <c r="BC22" s="96">
        <f t="shared" ca="1" si="35"/>
        <v>165</v>
      </c>
      <c r="BD22" s="105" t="str">
        <f t="shared" ca="1" si="36"/>
        <v xml:space="preserve">Cory Brian Yeager </v>
      </c>
      <c r="BE22" s="106">
        <f t="shared" ca="1" si="36"/>
        <v>2275970</v>
      </c>
      <c r="BF22" s="99">
        <f t="shared" ca="1" si="36"/>
        <v>80</v>
      </c>
      <c r="BG22" s="84"/>
      <c r="BH22" s="100" t="str">
        <f t="shared" ca="1" si="37"/>
        <v>▲</v>
      </c>
      <c r="BI22" s="96">
        <f t="shared" ca="1" si="38"/>
        <v>215</v>
      </c>
      <c r="BJ22" s="107" t="str">
        <f t="shared" ca="1" si="39"/>
        <v>Candis Schade</v>
      </c>
      <c r="BK22" s="108">
        <f t="shared" ca="1" si="39"/>
        <v>1641150</v>
      </c>
      <c r="BL22" s="99">
        <f t="shared" ca="1" si="39"/>
        <v>80</v>
      </c>
      <c r="BM22" s="94"/>
      <c r="BO22">
        <f t="shared" si="21"/>
        <v>182</v>
      </c>
      <c r="BP22">
        <f t="shared" si="25"/>
        <v>2000000</v>
      </c>
      <c r="BQ22" t="str">
        <f t="shared" si="22"/>
        <v>&gt;2000000</v>
      </c>
      <c r="BR22">
        <f t="shared" si="23"/>
        <v>7</v>
      </c>
    </row>
    <row r="23" spans="1:70" ht="18.75">
      <c r="A23" s="48"/>
      <c r="B23" s="49" t="s">
        <v>63</v>
      </c>
      <c r="C23" s="49">
        <v>2663970</v>
      </c>
      <c r="D23" s="49">
        <v>2478560</v>
      </c>
      <c r="E23" s="49">
        <v>2322300</v>
      </c>
      <c r="F23" s="49">
        <v>1777590</v>
      </c>
      <c r="G23" s="49">
        <v>2453610</v>
      </c>
      <c r="H23" s="49">
        <v>80</v>
      </c>
      <c r="I23" s="50">
        <v>0</v>
      </c>
      <c r="K23" s="51">
        <f t="shared" si="3"/>
        <v>2663970.00000023</v>
      </c>
      <c r="L23" s="52">
        <f t="shared" si="4"/>
        <v>2478560.00000023</v>
      </c>
      <c r="M23" s="52">
        <f t="shared" si="5"/>
        <v>2322300.00000023</v>
      </c>
      <c r="N23" s="52">
        <f t="shared" si="6"/>
        <v>1777590.00000023</v>
      </c>
      <c r="O23" s="52">
        <f t="shared" si="7"/>
        <v>2453610.00000023</v>
      </c>
      <c r="P23" s="30"/>
      <c r="Q23" s="30">
        <f t="shared" si="8"/>
        <v>136</v>
      </c>
      <c r="R23" s="30">
        <f t="shared" si="9"/>
        <v>136</v>
      </c>
      <c r="S23" s="30">
        <f t="shared" si="10"/>
        <v>158</v>
      </c>
      <c r="T23" s="30">
        <f t="shared" si="11"/>
        <v>148</v>
      </c>
      <c r="U23" s="30">
        <f t="shared" si="12"/>
        <v>144</v>
      </c>
      <c r="V23" s="30">
        <f t="shared" si="0"/>
        <v>0</v>
      </c>
      <c r="W23" s="53" t="str">
        <f t="shared" si="1"/>
        <v>=</v>
      </c>
      <c r="Y23" s="54">
        <f t="shared" ca="1" si="20"/>
        <v>22</v>
      </c>
      <c r="Z23" s="30">
        <v>22</v>
      </c>
      <c r="AA23" s="30">
        <f t="shared" si="13"/>
        <v>60</v>
      </c>
      <c r="AB23" s="30" t="str">
        <f t="shared" ca="1" si="14"/>
        <v xml:space="preserve">Katinu Catalin </v>
      </c>
      <c r="AC23" s="30">
        <f t="shared" ca="1" si="15"/>
        <v>5446560</v>
      </c>
      <c r="AD23" s="30">
        <f t="shared" ca="1" si="16"/>
        <v>80</v>
      </c>
      <c r="AE23" s="30">
        <f t="shared" ca="1" si="17"/>
        <v>227</v>
      </c>
      <c r="AF23" s="30" t="str">
        <f t="shared" ca="1" si="18"/>
        <v>▲</v>
      </c>
      <c r="AG23" s="30">
        <f t="shared" ca="1" si="24"/>
        <v>335</v>
      </c>
      <c r="AH23" s="53">
        <f t="shared" si="19"/>
        <v>2663970</v>
      </c>
      <c r="AI23" s="56"/>
      <c r="AJ23" s="95" t="str">
        <f t="shared" ca="1" si="40"/>
        <v>▲</v>
      </c>
      <c r="AK23" s="96">
        <f t="shared" ca="1" si="26"/>
        <v>16</v>
      </c>
      <c r="AL23" s="97" t="str">
        <f t="shared" ca="1" si="27"/>
        <v xml:space="preserve">Sean Hinchliffe </v>
      </c>
      <c r="AM23" s="98">
        <f t="shared" ca="1" si="27"/>
        <v>6248620</v>
      </c>
      <c r="AN23" s="99">
        <f t="shared" ca="1" si="27"/>
        <v>80</v>
      </c>
      <c r="AO23" s="84"/>
      <c r="AP23" s="100" t="str">
        <f t="shared" ca="1" si="28"/>
        <v>▼</v>
      </c>
      <c r="AQ23" s="96">
        <f t="shared" ca="1" si="29"/>
        <v>66</v>
      </c>
      <c r="AR23" s="101" t="str">
        <f t="shared" ca="1" si="30"/>
        <v xml:space="preserve">Karin Marcussen </v>
      </c>
      <c r="AS23" s="102">
        <f t="shared" ca="1" si="30"/>
        <v>3932110</v>
      </c>
      <c r="AT23" s="99">
        <f t="shared" ca="1" si="30"/>
        <v>80</v>
      </c>
      <c r="AU23" s="84"/>
      <c r="AV23" s="100" t="str">
        <f t="shared" ca="1" si="31"/>
        <v>▲</v>
      </c>
      <c r="AW23" s="96">
        <f t="shared" ca="1" si="32"/>
        <v>116</v>
      </c>
      <c r="AX23" s="103" t="str">
        <f t="shared" ca="1" si="33"/>
        <v xml:space="preserve">Kevin Loyer </v>
      </c>
      <c r="AY23" s="104">
        <f t="shared" ca="1" si="33"/>
        <v>3018580</v>
      </c>
      <c r="AZ23" s="99">
        <f t="shared" ca="1" si="33"/>
        <v>80</v>
      </c>
      <c r="BA23" s="84"/>
      <c r="BB23" s="100" t="str">
        <f t="shared" ca="1" si="34"/>
        <v>▲</v>
      </c>
      <c r="BC23" s="96">
        <f t="shared" ca="1" si="35"/>
        <v>166</v>
      </c>
      <c r="BD23" s="105" t="str">
        <f t="shared" ca="1" si="36"/>
        <v xml:space="preserve">Neale Willard </v>
      </c>
      <c r="BE23" s="106">
        <f t="shared" ca="1" si="36"/>
        <v>2273820</v>
      </c>
      <c r="BF23" s="99">
        <f t="shared" ca="1" si="36"/>
        <v>80</v>
      </c>
      <c r="BG23" s="84"/>
      <c r="BH23" s="100" t="str">
        <f t="shared" ca="1" si="37"/>
        <v>▲</v>
      </c>
      <c r="BI23" s="96">
        <f t="shared" ca="1" si="38"/>
        <v>216</v>
      </c>
      <c r="BJ23" s="107" t="str">
        <f t="shared" ca="1" si="39"/>
        <v xml:space="preserve">Kathy Kimble </v>
      </c>
      <c r="BK23" s="108">
        <f t="shared" ca="1" si="39"/>
        <v>1574140</v>
      </c>
      <c r="BL23" s="99">
        <f t="shared" ca="1" si="39"/>
        <v>80</v>
      </c>
      <c r="BM23" s="94"/>
      <c r="BO23">
        <f t="shared" si="21"/>
        <v>175</v>
      </c>
      <c r="BP23">
        <f t="shared" si="25"/>
        <v>2100000</v>
      </c>
      <c r="BQ23" t="str">
        <f t="shared" si="22"/>
        <v>&gt;2100000</v>
      </c>
      <c r="BR23">
        <f t="shared" si="23"/>
        <v>8</v>
      </c>
    </row>
    <row r="24" spans="1:70" ht="18.75">
      <c r="A24" s="48"/>
      <c r="B24" s="49" t="s">
        <v>64</v>
      </c>
      <c r="C24" s="49">
        <v>0</v>
      </c>
      <c r="D24" s="49">
        <v>0</v>
      </c>
      <c r="E24" s="49">
        <v>456210</v>
      </c>
      <c r="F24" s="49">
        <v>276680</v>
      </c>
      <c r="G24" s="49">
        <v>340530</v>
      </c>
      <c r="H24" s="49">
        <v>32</v>
      </c>
      <c r="I24" s="50">
        <v>145</v>
      </c>
      <c r="K24" s="51">
        <f t="shared" si="3"/>
        <v>2.4000000000000003E-7</v>
      </c>
      <c r="L24" s="52">
        <f t="shared" si="4"/>
        <v>2.4000000000000003E-7</v>
      </c>
      <c r="M24" s="52">
        <f t="shared" si="5"/>
        <v>456210.00000023999</v>
      </c>
      <c r="N24" s="52">
        <f t="shared" si="6"/>
        <v>276680.00000023999</v>
      </c>
      <c r="O24" s="52">
        <f t="shared" si="7"/>
        <v>340530.00000023999</v>
      </c>
      <c r="P24" s="30"/>
      <c r="Q24" s="30">
        <f t="shared" si="8"/>
        <v>505</v>
      </c>
      <c r="R24" s="30">
        <f t="shared" si="9"/>
        <v>503</v>
      </c>
      <c r="S24" s="30">
        <f t="shared" si="10"/>
        <v>314</v>
      </c>
      <c r="T24" s="30">
        <f t="shared" si="11"/>
        <v>325</v>
      </c>
      <c r="U24" s="30">
        <f t="shared" si="12"/>
        <v>321</v>
      </c>
      <c r="V24" s="30">
        <f t="shared" si="0"/>
        <v>-2</v>
      </c>
      <c r="W24" s="53" t="str">
        <f t="shared" si="1"/>
        <v>▼</v>
      </c>
      <c r="Y24" s="54">
        <f t="shared" ca="1" si="20"/>
        <v>23</v>
      </c>
      <c r="Z24" s="30">
        <v>23</v>
      </c>
      <c r="AA24" s="30">
        <f t="shared" si="13"/>
        <v>58</v>
      </c>
      <c r="AB24" s="30" t="str">
        <f t="shared" ca="1" si="14"/>
        <v xml:space="preserve">Oprisescu Jean </v>
      </c>
      <c r="AC24" s="30">
        <f t="shared" ca="1" si="15"/>
        <v>5365830</v>
      </c>
      <c r="AD24" s="30">
        <f t="shared" ca="1" si="16"/>
        <v>80</v>
      </c>
      <c r="AE24" s="30">
        <f t="shared" ca="1" si="17"/>
        <v>21</v>
      </c>
      <c r="AF24" s="30" t="str">
        <f t="shared" ca="1" si="18"/>
        <v>▼</v>
      </c>
      <c r="AG24" s="30">
        <f t="shared" ca="1" si="24"/>
        <v>5</v>
      </c>
      <c r="AH24" s="53" t="str">
        <f t="shared" si="19"/>
        <v/>
      </c>
      <c r="AI24" s="56"/>
      <c r="AJ24" s="95" t="str">
        <f t="shared" ca="1" si="40"/>
        <v>▼</v>
      </c>
      <c r="AK24" s="96">
        <f t="shared" ca="1" si="26"/>
        <v>17</v>
      </c>
      <c r="AL24" s="97" t="str">
        <f t="shared" ca="1" si="27"/>
        <v xml:space="preserve">Nigel Doyle </v>
      </c>
      <c r="AM24" s="98">
        <f t="shared" ca="1" si="27"/>
        <v>6025030</v>
      </c>
      <c r="AN24" s="99">
        <f t="shared" ca="1" si="27"/>
        <v>80</v>
      </c>
      <c r="AO24" s="84"/>
      <c r="AP24" s="100" t="str">
        <f t="shared" ca="1" si="28"/>
        <v>▲</v>
      </c>
      <c r="AQ24" s="96">
        <f t="shared" ca="1" si="29"/>
        <v>67</v>
      </c>
      <c r="AR24" s="101" t="str">
        <f t="shared" ca="1" si="30"/>
        <v xml:space="preserve">Ali Varisli </v>
      </c>
      <c r="AS24" s="102">
        <f t="shared" ca="1" si="30"/>
        <v>3931450</v>
      </c>
      <c r="AT24" s="99">
        <f t="shared" ca="1" si="30"/>
        <v>80</v>
      </c>
      <c r="AU24" s="84"/>
      <c r="AV24" s="100" t="str">
        <f t="shared" ca="1" si="31"/>
        <v>▲</v>
      </c>
      <c r="AW24" s="96">
        <f t="shared" ca="1" si="32"/>
        <v>117</v>
      </c>
      <c r="AX24" s="103" t="str">
        <f t="shared" ca="1" si="33"/>
        <v xml:space="preserve">Padraig Aaron Syphrine </v>
      </c>
      <c r="AY24" s="104">
        <f t="shared" ca="1" si="33"/>
        <v>3011160</v>
      </c>
      <c r="AZ24" s="99">
        <f t="shared" ca="1" si="33"/>
        <v>80</v>
      </c>
      <c r="BA24" s="84"/>
      <c r="BB24" s="100" t="str">
        <f t="shared" ca="1" si="34"/>
        <v>▼</v>
      </c>
      <c r="BC24" s="96">
        <f t="shared" ca="1" si="35"/>
        <v>167</v>
      </c>
      <c r="BD24" s="105" t="str">
        <f t="shared" ca="1" si="36"/>
        <v xml:space="preserve">Rose Selvog </v>
      </c>
      <c r="BE24" s="106">
        <f t="shared" ca="1" si="36"/>
        <v>2236380</v>
      </c>
      <c r="BF24" s="99">
        <f t="shared" ca="1" si="36"/>
        <v>80</v>
      </c>
      <c r="BG24" s="84"/>
      <c r="BH24" s="100" t="str">
        <f t="shared" ca="1" si="37"/>
        <v>▼</v>
      </c>
      <c r="BI24" s="96">
        <f t="shared" ca="1" si="38"/>
        <v>217</v>
      </c>
      <c r="BJ24" s="107" t="str">
        <f t="shared" ca="1" si="39"/>
        <v xml:space="preserve">Mary Fleming </v>
      </c>
      <c r="BK24" s="108">
        <f t="shared" ca="1" si="39"/>
        <v>1566540</v>
      </c>
      <c r="BL24" s="99">
        <f t="shared" ca="1" si="39"/>
        <v>52</v>
      </c>
      <c r="BM24" s="94"/>
      <c r="BO24">
        <f t="shared" si="21"/>
        <v>167</v>
      </c>
      <c r="BP24">
        <f t="shared" si="25"/>
        <v>2200000</v>
      </c>
      <c r="BQ24" t="str">
        <f t="shared" si="22"/>
        <v>&gt;2200000</v>
      </c>
      <c r="BR24">
        <f t="shared" si="23"/>
        <v>3</v>
      </c>
    </row>
    <row r="25" spans="1:70" ht="18.75">
      <c r="A25" s="48"/>
      <c r="B25" s="49" t="s">
        <v>65</v>
      </c>
      <c r="C25" s="49">
        <v>0</v>
      </c>
      <c r="D25" s="49">
        <v>0</v>
      </c>
      <c r="E25" s="49">
        <v>0</v>
      </c>
      <c r="F25" s="49">
        <v>1243840</v>
      </c>
      <c r="G25" s="49">
        <v>0</v>
      </c>
      <c r="H25" s="49">
        <v>71</v>
      </c>
      <c r="I25" s="50">
        <v>0</v>
      </c>
      <c r="K25" s="51">
        <f t="shared" si="3"/>
        <v>2.4999999999999999E-7</v>
      </c>
      <c r="L25" s="52">
        <f t="shared" si="4"/>
        <v>2.4999999999999999E-7</v>
      </c>
      <c r="M25" s="52">
        <f t="shared" si="5"/>
        <v>2.4999999999999999E-7</v>
      </c>
      <c r="N25" s="52">
        <f t="shared" si="6"/>
        <v>1243840.0000002501</v>
      </c>
      <c r="O25" s="52">
        <f t="shared" si="7"/>
        <v>2.4999999999999999E-7</v>
      </c>
      <c r="P25" s="30"/>
      <c r="Q25" s="30">
        <f t="shared" si="8"/>
        <v>504</v>
      </c>
      <c r="R25" s="30">
        <f t="shared" si="9"/>
        <v>502</v>
      </c>
      <c r="S25" s="30">
        <f t="shared" si="10"/>
        <v>503</v>
      </c>
      <c r="T25" s="30">
        <f t="shared" si="11"/>
        <v>205</v>
      </c>
      <c r="U25" s="30">
        <f t="shared" si="12"/>
        <v>504</v>
      </c>
      <c r="V25" s="30">
        <f t="shared" si="0"/>
        <v>-2</v>
      </c>
      <c r="W25" s="53" t="str">
        <f t="shared" si="1"/>
        <v>▼</v>
      </c>
      <c r="Y25" s="54">
        <f t="shared" ca="1" si="20"/>
        <v>24</v>
      </c>
      <c r="Z25" s="30">
        <v>24</v>
      </c>
      <c r="AA25" s="30">
        <f t="shared" si="13"/>
        <v>4</v>
      </c>
      <c r="AB25" s="30" t="str">
        <f t="shared" ca="1" si="14"/>
        <v xml:space="preserve">Klaudia Sinica </v>
      </c>
      <c r="AC25" s="30">
        <f t="shared" ca="1" si="15"/>
        <v>5300650</v>
      </c>
      <c r="AD25" s="30">
        <f t="shared" ca="1" si="16"/>
        <v>80</v>
      </c>
      <c r="AE25" s="30">
        <f t="shared" ca="1" si="17"/>
        <v>108</v>
      </c>
      <c r="AF25" s="30" t="str">
        <f t="shared" ca="1" si="18"/>
        <v>▲</v>
      </c>
      <c r="AG25" s="30">
        <f t="shared" ca="1" si="24"/>
        <v>15</v>
      </c>
      <c r="AH25" s="53" t="str">
        <f t="shared" si="19"/>
        <v/>
      </c>
      <c r="AI25" s="56"/>
      <c r="AJ25" s="95" t="str">
        <f t="shared" ca="1" si="40"/>
        <v>▲</v>
      </c>
      <c r="AK25" s="96">
        <f t="shared" ca="1" si="26"/>
        <v>18</v>
      </c>
      <c r="AL25" s="97" t="str">
        <f t="shared" ca="1" si="27"/>
        <v xml:space="preserve">Christine Maher Pearson </v>
      </c>
      <c r="AM25" s="98">
        <f t="shared" ca="1" si="27"/>
        <v>5833250</v>
      </c>
      <c r="AN25" s="99">
        <f t="shared" ca="1" si="27"/>
        <v>80</v>
      </c>
      <c r="AO25" s="84"/>
      <c r="AP25" s="100" t="str">
        <f t="shared" ca="1" si="28"/>
        <v>▼</v>
      </c>
      <c r="AQ25" s="96">
        <f t="shared" ca="1" si="29"/>
        <v>68</v>
      </c>
      <c r="AR25" s="101" t="str">
        <f t="shared" ref="AR25:AT40" ca="1" si="41">AB69</f>
        <v xml:space="preserve">Stella Lee </v>
      </c>
      <c r="AS25" s="102">
        <f t="shared" ca="1" si="41"/>
        <v>3912480</v>
      </c>
      <c r="AT25" s="99">
        <f t="shared" ca="1" si="41"/>
        <v>80</v>
      </c>
      <c r="AU25" s="84"/>
      <c r="AV25" s="100" t="str">
        <f t="shared" ca="1" si="31"/>
        <v>▼</v>
      </c>
      <c r="AW25" s="96">
        <f t="shared" ca="1" si="32"/>
        <v>118</v>
      </c>
      <c r="AX25" s="103" t="str">
        <f t="shared" ref="AX25:AZ40" ca="1" si="42">AB119</f>
        <v xml:space="preserve">冯峰 </v>
      </c>
      <c r="AY25" s="104">
        <f t="shared" ca="1" si="42"/>
        <v>3010230</v>
      </c>
      <c r="AZ25" s="99">
        <f t="shared" ca="1" si="42"/>
        <v>80</v>
      </c>
      <c r="BA25" s="84"/>
      <c r="BB25" s="100" t="str">
        <f t="shared" ca="1" si="34"/>
        <v>▲</v>
      </c>
      <c r="BC25" s="96">
        <f t="shared" ca="1" si="35"/>
        <v>168</v>
      </c>
      <c r="BD25" s="105" t="str">
        <f t="shared" ref="BD25:BF40" ca="1" si="43">AB169</f>
        <v xml:space="preserve">Huai Ren Wang </v>
      </c>
      <c r="BE25" s="106">
        <f t="shared" ca="1" si="43"/>
        <v>2166050</v>
      </c>
      <c r="BF25" s="99">
        <f t="shared" ca="1" si="43"/>
        <v>80</v>
      </c>
      <c r="BG25" s="84"/>
      <c r="BH25" s="100" t="str">
        <f t="shared" ca="1" si="37"/>
        <v>▲</v>
      </c>
      <c r="BI25" s="96">
        <f t="shared" ca="1" si="38"/>
        <v>218</v>
      </c>
      <c r="BJ25" s="107" t="str">
        <f t="shared" ref="BJ25:BL40" ca="1" si="44">AB219</f>
        <v xml:space="preserve">Rosene Politowski </v>
      </c>
      <c r="BK25" s="108">
        <f t="shared" ca="1" si="44"/>
        <v>1558550</v>
      </c>
      <c r="BL25" s="99">
        <f t="shared" ca="1" si="44"/>
        <v>80</v>
      </c>
      <c r="BM25" s="94"/>
      <c r="BO25">
        <f t="shared" si="21"/>
        <v>164</v>
      </c>
      <c r="BP25">
        <f t="shared" si="25"/>
        <v>2300000</v>
      </c>
      <c r="BQ25" t="str">
        <f t="shared" si="22"/>
        <v>&gt;2300000</v>
      </c>
      <c r="BR25">
        <f t="shared" si="23"/>
        <v>8</v>
      </c>
    </row>
    <row r="26" spans="1:70" ht="18.75">
      <c r="A26" s="48"/>
      <c r="B26" s="49" t="s">
        <v>66</v>
      </c>
      <c r="C26" s="49">
        <v>2660840</v>
      </c>
      <c r="D26" s="49">
        <v>2537900</v>
      </c>
      <c r="E26" s="49">
        <v>0</v>
      </c>
      <c r="F26" s="49">
        <v>0</v>
      </c>
      <c r="G26" s="49">
        <v>0</v>
      </c>
      <c r="H26" s="49">
        <v>80</v>
      </c>
      <c r="I26" s="50">
        <v>212</v>
      </c>
      <c r="K26" s="51">
        <f t="shared" si="3"/>
        <v>2660840.0000002598</v>
      </c>
      <c r="L26" s="52">
        <f t="shared" si="4"/>
        <v>2537900.0000002598</v>
      </c>
      <c r="M26" s="52">
        <f t="shared" si="5"/>
        <v>2.6E-7</v>
      </c>
      <c r="N26" s="52">
        <f t="shared" si="6"/>
        <v>2.6E-7</v>
      </c>
      <c r="O26" s="52">
        <f t="shared" si="7"/>
        <v>2.6E-7</v>
      </c>
      <c r="P26" s="30"/>
      <c r="Q26" s="30">
        <f t="shared" si="8"/>
        <v>137</v>
      </c>
      <c r="R26" s="30">
        <f t="shared" si="9"/>
        <v>131</v>
      </c>
      <c r="S26" s="30">
        <f t="shared" si="10"/>
        <v>502</v>
      </c>
      <c r="T26" s="30">
        <f t="shared" si="11"/>
        <v>504</v>
      </c>
      <c r="U26" s="30">
        <f t="shared" si="12"/>
        <v>503</v>
      </c>
      <c r="V26" s="30">
        <f t="shared" si="0"/>
        <v>-6</v>
      </c>
      <c r="W26" s="53" t="str">
        <f t="shared" si="1"/>
        <v>▼</v>
      </c>
      <c r="Y26" s="54">
        <f t="shared" ca="1" si="20"/>
        <v>25</v>
      </c>
      <c r="Z26" s="30">
        <v>25</v>
      </c>
      <c r="AA26" s="30">
        <f t="shared" si="13"/>
        <v>300</v>
      </c>
      <c r="AB26" s="30" t="str">
        <f t="shared" ca="1" si="14"/>
        <v xml:space="preserve">Riad Dahoe </v>
      </c>
      <c r="AC26" s="30">
        <f t="shared" ca="1" si="15"/>
        <v>5284140</v>
      </c>
      <c r="AD26" s="30">
        <f t="shared" ca="1" si="16"/>
        <v>80</v>
      </c>
      <c r="AE26" s="30">
        <f t="shared" ca="1" si="17"/>
        <v>57</v>
      </c>
      <c r="AF26" s="30" t="str">
        <f t="shared" ca="1" si="18"/>
        <v>▲</v>
      </c>
      <c r="AG26" s="30">
        <f t="shared" ca="1" si="24"/>
        <v>25</v>
      </c>
      <c r="AH26" s="53">
        <f t="shared" si="19"/>
        <v>2660840</v>
      </c>
      <c r="AI26" s="56"/>
      <c r="AJ26" s="95" t="str">
        <f t="shared" ca="1" si="40"/>
        <v>▲</v>
      </c>
      <c r="AK26" s="96">
        <f t="shared" ca="1" si="26"/>
        <v>19</v>
      </c>
      <c r="AL26" s="97" t="str">
        <f t="shared" ca="1" si="27"/>
        <v xml:space="preserve">Bungada Banga </v>
      </c>
      <c r="AM26" s="98">
        <f t="shared" ca="1" si="27"/>
        <v>5692270</v>
      </c>
      <c r="AN26" s="99">
        <f t="shared" ca="1" si="27"/>
        <v>80</v>
      </c>
      <c r="AO26" s="84"/>
      <c r="AP26" s="100" t="str">
        <f t="shared" ca="1" si="28"/>
        <v>▼</v>
      </c>
      <c r="AQ26" s="96">
        <f t="shared" ca="1" si="29"/>
        <v>69</v>
      </c>
      <c r="AR26" s="101" t="str">
        <f t="shared" ca="1" si="41"/>
        <v xml:space="preserve">Hakan Öztürk </v>
      </c>
      <c r="AS26" s="102">
        <f t="shared" ca="1" si="41"/>
        <v>3894970</v>
      </c>
      <c r="AT26" s="99">
        <f t="shared" ca="1" si="41"/>
        <v>80</v>
      </c>
      <c r="AU26" s="84"/>
      <c r="AV26" s="100" t="str">
        <f t="shared" ca="1" si="31"/>
        <v>▲</v>
      </c>
      <c r="AW26" s="96">
        <f t="shared" ca="1" si="32"/>
        <v>119</v>
      </c>
      <c r="AX26" s="103" t="str">
        <f t="shared" ca="1" si="42"/>
        <v xml:space="preserve">Scott Baar </v>
      </c>
      <c r="AY26" s="104">
        <f t="shared" ca="1" si="42"/>
        <v>3001330</v>
      </c>
      <c r="AZ26" s="99">
        <f t="shared" ca="1" si="42"/>
        <v>80</v>
      </c>
      <c r="BA26" s="84"/>
      <c r="BB26" s="100" t="str">
        <f t="shared" ca="1" si="34"/>
        <v>▼</v>
      </c>
      <c r="BC26" s="96">
        <f t="shared" ca="1" si="35"/>
        <v>169</v>
      </c>
      <c r="BD26" s="105" t="str">
        <f t="shared" ca="1" si="43"/>
        <v xml:space="preserve">Nina Suojanen </v>
      </c>
      <c r="BE26" s="106">
        <f t="shared" ca="1" si="43"/>
        <v>2158610</v>
      </c>
      <c r="BF26" s="99">
        <f t="shared" ca="1" si="43"/>
        <v>80</v>
      </c>
      <c r="BG26" s="84"/>
      <c r="BH26" s="100" t="str">
        <f t="shared" ca="1" si="37"/>
        <v>▼</v>
      </c>
      <c r="BI26" s="96">
        <f t="shared" ca="1" si="38"/>
        <v>219</v>
      </c>
      <c r="BJ26" s="107" t="str">
        <f t="shared" ca="1" si="44"/>
        <v xml:space="preserve">Amy Brown </v>
      </c>
      <c r="BK26" s="108">
        <f t="shared" ca="1" si="44"/>
        <v>1526550</v>
      </c>
      <c r="BL26" s="99">
        <f t="shared" ca="1" si="44"/>
        <v>80</v>
      </c>
      <c r="BM26" s="94"/>
      <c r="BO26">
        <f t="shared" si="21"/>
        <v>156</v>
      </c>
      <c r="BP26">
        <f t="shared" si="25"/>
        <v>2400000</v>
      </c>
      <c r="BQ26" t="str">
        <f t="shared" si="22"/>
        <v>&gt;2400000</v>
      </c>
      <c r="BR26">
        <f t="shared" si="23"/>
        <v>5</v>
      </c>
    </row>
    <row r="27" spans="1:70" ht="18.75">
      <c r="A27" s="48" t="s">
        <v>41</v>
      </c>
      <c r="B27" s="49" t="s">
        <v>67</v>
      </c>
      <c r="C27" s="49">
        <v>6362570</v>
      </c>
      <c r="D27" s="49">
        <v>5744420</v>
      </c>
      <c r="E27" s="49">
        <v>1946560</v>
      </c>
      <c r="F27" s="49">
        <v>5439060</v>
      </c>
      <c r="G27" s="49">
        <v>7902160</v>
      </c>
      <c r="H27" s="49">
        <v>80</v>
      </c>
      <c r="I27" s="50">
        <v>148</v>
      </c>
      <c r="K27" s="51" t="str">
        <f t="shared" si="3"/>
        <v/>
      </c>
      <c r="L27" s="52" t="str">
        <f t="shared" si="4"/>
        <v/>
      </c>
      <c r="M27" s="52" t="str">
        <f t="shared" si="5"/>
        <v/>
      </c>
      <c r="N27" s="52" t="str">
        <f t="shared" si="6"/>
        <v/>
      </c>
      <c r="O27" s="52" t="str">
        <f t="shared" si="7"/>
        <v/>
      </c>
      <c r="P27" s="30"/>
      <c r="Q27" s="30">
        <f t="shared" si="8"/>
        <v>0</v>
      </c>
      <c r="R27" s="30">
        <f t="shared" si="9"/>
        <v>0</v>
      </c>
      <c r="S27" s="30">
        <f t="shared" si="10"/>
        <v>0</v>
      </c>
      <c r="T27" s="30">
        <f t="shared" si="11"/>
        <v>0</v>
      </c>
      <c r="U27" s="30">
        <f t="shared" si="12"/>
        <v>0</v>
      </c>
      <c r="V27" s="30">
        <f t="shared" si="0"/>
        <v>0</v>
      </c>
      <c r="W27" s="53" t="str">
        <f t="shared" si="1"/>
        <v>=</v>
      </c>
      <c r="Y27" s="54">
        <f t="shared" ca="1" si="20"/>
        <v>26</v>
      </c>
      <c r="Z27" s="30">
        <v>26</v>
      </c>
      <c r="AA27" s="30">
        <f t="shared" si="13"/>
        <v>507</v>
      </c>
      <c r="AB27" s="30" t="str">
        <f t="shared" ca="1" si="14"/>
        <v xml:space="preserve">Yang Gs-moto </v>
      </c>
      <c r="AC27" s="30">
        <f t="shared" ca="1" si="15"/>
        <v>5199960</v>
      </c>
      <c r="AD27" s="30">
        <f t="shared" ca="1" si="16"/>
        <v>80</v>
      </c>
      <c r="AE27" s="30" t="str">
        <f t="shared" ca="1" si="17"/>
        <v>---</v>
      </c>
      <c r="AF27" s="30" t="str">
        <f t="shared" ca="1" si="18"/>
        <v>▲</v>
      </c>
      <c r="AG27" s="30">
        <f t="shared" ca="1" si="24"/>
        <v>21</v>
      </c>
      <c r="AH27" s="53" t="str">
        <f t="shared" si="19"/>
        <v/>
      </c>
      <c r="AI27" s="56"/>
      <c r="AJ27" s="95" t="str">
        <f t="shared" ca="1" si="40"/>
        <v>▼</v>
      </c>
      <c r="AK27" s="96">
        <f t="shared" ca="1" si="26"/>
        <v>20</v>
      </c>
      <c r="AL27" s="109" t="str">
        <f t="shared" ca="1" si="27"/>
        <v>Teerawat Peechapat</v>
      </c>
      <c r="AM27" s="110">
        <f t="shared" ca="1" si="27"/>
        <v>5591440</v>
      </c>
      <c r="AN27" s="99">
        <f t="shared" ca="1" si="27"/>
        <v>80</v>
      </c>
      <c r="AO27" s="84"/>
      <c r="AP27" s="100" t="str">
        <f t="shared" ca="1" si="28"/>
        <v>▼</v>
      </c>
      <c r="AQ27" s="96">
        <f t="shared" ca="1" si="29"/>
        <v>70</v>
      </c>
      <c r="AR27" s="111" t="str">
        <f t="shared" ca="1" si="41"/>
        <v xml:space="preserve">Miki Moto </v>
      </c>
      <c r="AS27" s="112">
        <f t="shared" ca="1" si="41"/>
        <v>3887410</v>
      </c>
      <c r="AT27" s="99">
        <f t="shared" ca="1" si="41"/>
        <v>80</v>
      </c>
      <c r="AU27" s="84"/>
      <c r="AV27" s="100" t="str">
        <f t="shared" ca="1" si="31"/>
        <v>▲</v>
      </c>
      <c r="AW27" s="96">
        <f t="shared" ca="1" si="32"/>
        <v>120</v>
      </c>
      <c r="AX27" s="113" t="str">
        <f t="shared" ca="1" si="42"/>
        <v xml:space="preserve">Lucinda Pelton </v>
      </c>
      <c r="AY27" s="114">
        <f t="shared" ca="1" si="42"/>
        <v>2987470</v>
      </c>
      <c r="AZ27" s="99">
        <f t="shared" ca="1" si="42"/>
        <v>80</v>
      </c>
      <c r="BA27" s="84"/>
      <c r="BB27" s="100" t="str">
        <f t="shared" ca="1" si="34"/>
        <v>▲</v>
      </c>
      <c r="BC27" s="96">
        <f t="shared" ca="1" si="35"/>
        <v>170</v>
      </c>
      <c r="BD27" s="115" t="str">
        <f t="shared" ca="1" si="43"/>
        <v xml:space="preserve">Deborah Brown </v>
      </c>
      <c r="BE27" s="116">
        <f t="shared" ca="1" si="43"/>
        <v>2153950</v>
      </c>
      <c r="BF27" s="99">
        <f t="shared" ca="1" si="43"/>
        <v>80</v>
      </c>
      <c r="BG27" s="84"/>
      <c r="BH27" s="100" t="str">
        <f t="shared" ca="1" si="37"/>
        <v>▼</v>
      </c>
      <c r="BI27" s="96">
        <f t="shared" ca="1" si="38"/>
        <v>220</v>
      </c>
      <c r="BJ27" s="117" t="str">
        <f t="shared" ca="1" si="44"/>
        <v xml:space="preserve">Lexi Lonergan East </v>
      </c>
      <c r="BK27" s="118">
        <f t="shared" ca="1" si="44"/>
        <v>1488570</v>
      </c>
      <c r="BL27" s="99">
        <f t="shared" ca="1" si="44"/>
        <v>80</v>
      </c>
      <c r="BM27" s="94"/>
      <c r="BO27">
        <f t="shared" si="21"/>
        <v>151</v>
      </c>
      <c r="BP27">
        <f t="shared" si="25"/>
        <v>2500000</v>
      </c>
      <c r="BQ27" t="str">
        <f t="shared" si="22"/>
        <v>&gt;2500000</v>
      </c>
      <c r="BR27">
        <f t="shared" si="23"/>
        <v>5</v>
      </c>
    </row>
    <row r="28" spans="1:70" ht="18.75">
      <c r="A28" s="48"/>
      <c r="B28" s="49" t="s">
        <v>68</v>
      </c>
      <c r="C28" s="49">
        <v>1963930</v>
      </c>
      <c r="D28" s="49">
        <v>2496900</v>
      </c>
      <c r="E28" s="49">
        <v>3478950</v>
      </c>
      <c r="F28" s="49">
        <v>0</v>
      </c>
      <c r="G28" s="49">
        <v>0</v>
      </c>
      <c r="H28" s="49">
        <v>80</v>
      </c>
      <c r="I28" s="50">
        <v>24</v>
      </c>
      <c r="K28" s="51">
        <f t="shared" si="3"/>
        <v>1963930.0000002801</v>
      </c>
      <c r="L28" s="52">
        <f t="shared" si="4"/>
        <v>2496900.0000002799</v>
      </c>
      <c r="M28" s="52">
        <f t="shared" si="5"/>
        <v>3478950.0000002799</v>
      </c>
      <c r="N28" s="52">
        <f t="shared" si="6"/>
        <v>2.8000000000000002E-7</v>
      </c>
      <c r="O28" s="52">
        <f t="shared" si="7"/>
        <v>2.8000000000000002E-7</v>
      </c>
      <c r="P28" s="30"/>
      <c r="Q28" s="30">
        <f t="shared" si="8"/>
        <v>184</v>
      </c>
      <c r="R28" s="30">
        <f t="shared" si="9"/>
        <v>135</v>
      </c>
      <c r="S28" s="30">
        <f t="shared" si="10"/>
        <v>93</v>
      </c>
      <c r="T28" s="30">
        <f t="shared" si="11"/>
        <v>503</v>
      </c>
      <c r="U28" s="30">
        <f t="shared" si="12"/>
        <v>502</v>
      </c>
      <c r="V28" s="30">
        <f t="shared" si="0"/>
        <v>-49</v>
      </c>
      <c r="W28" s="53" t="str">
        <f t="shared" si="1"/>
        <v>▼</v>
      </c>
      <c r="Y28" s="54">
        <f t="shared" ca="1" si="20"/>
        <v>27</v>
      </c>
      <c r="Z28" s="30">
        <v>27</v>
      </c>
      <c r="AA28" s="30">
        <f t="shared" si="13"/>
        <v>539</v>
      </c>
      <c r="AB28" s="30" t="str">
        <f t="shared" ca="1" si="14"/>
        <v xml:space="preserve">Martin Quinlivan </v>
      </c>
      <c r="AC28" s="30">
        <f t="shared" ca="1" si="15"/>
        <v>5111060</v>
      </c>
      <c r="AD28" s="30">
        <f t="shared" ca="1" si="16"/>
        <v>80</v>
      </c>
      <c r="AE28" s="30" t="str">
        <f t="shared" ca="1" si="17"/>
        <v>---</v>
      </c>
      <c r="AF28" s="30" t="str">
        <f t="shared" ca="1" si="18"/>
        <v>▼</v>
      </c>
      <c r="AG28" s="30">
        <f t="shared" ca="1" si="24"/>
        <v>16</v>
      </c>
      <c r="AH28" s="53">
        <f t="shared" si="19"/>
        <v>1963930</v>
      </c>
      <c r="AI28" s="56"/>
      <c r="AJ28" s="95" t="str">
        <f t="shared" ca="1" si="40"/>
        <v>▲</v>
      </c>
      <c r="AK28" s="96">
        <f t="shared" ca="1" si="26"/>
        <v>21</v>
      </c>
      <c r="AL28" s="97" t="str">
        <f t="shared" ca="1" si="27"/>
        <v xml:space="preserve">César Bobadilla </v>
      </c>
      <c r="AM28" s="98">
        <f t="shared" ca="1" si="27"/>
        <v>5585610</v>
      </c>
      <c r="AN28" s="99">
        <f t="shared" ca="1" si="27"/>
        <v>43</v>
      </c>
      <c r="AO28" s="84"/>
      <c r="AP28" s="100" t="str">
        <f t="shared" ca="1" si="28"/>
        <v>▼</v>
      </c>
      <c r="AQ28" s="96">
        <f t="shared" ca="1" si="29"/>
        <v>71</v>
      </c>
      <c r="AR28" s="101" t="str">
        <f t="shared" ca="1" si="41"/>
        <v xml:space="preserve">Laetitia Ester </v>
      </c>
      <c r="AS28" s="102">
        <f t="shared" ca="1" si="41"/>
        <v>3885100</v>
      </c>
      <c r="AT28" s="99">
        <f t="shared" ca="1" si="41"/>
        <v>42</v>
      </c>
      <c r="AU28" s="84"/>
      <c r="AV28" s="100" t="str">
        <f t="shared" ca="1" si="31"/>
        <v>▼</v>
      </c>
      <c r="AW28" s="96">
        <f t="shared" ca="1" si="32"/>
        <v>121</v>
      </c>
      <c r="AX28" s="103" t="str">
        <f t="shared" ca="1" si="42"/>
        <v xml:space="preserve">Lynn Hilton </v>
      </c>
      <c r="AY28" s="104">
        <f t="shared" ca="1" si="42"/>
        <v>2977350</v>
      </c>
      <c r="AZ28" s="99">
        <f t="shared" ca="1" si="42"/>
        <v>80</v>
      </c>
      <c r="BA28" s="84"/>
      <c r="BB28" s="100" t="str">
        <f t="shared" ca="1" si="34"/>
        <v>▲</v>
      </c>
      <c r="BC28" s="96">
        <f t="shared" ca="1" si="35"/>
        <v>171</v>
      </c>
      <c r="BD28" s="105" t="str">
        <f t="shared" ca="1" si="43"/>
        <v xml:space="preserve">Ann Lim </v>
      </c>
      <c r="BE28" s="106">
        <f t="shared" ca="1" si="43"/>
        <v>2142840</v>
      </c>
      <c r="BF28" s="99">
        <f t="shared" ca="1" si="43"/>
        <v>71</v>
      </c>
      <c r="BG28" s="84"/>
      <c r="BH28" s="100" t="str">
        <f t="shared" ca="1" si="37"/>
        <v>▼</v>
      </c>
      <c r="BI28" s="96">
        <f t="shared" ca="1" si="38"/>
        <v>221</v>
      </c>
      <c r="BJ28" s="107" t="str">
        <f t="shared" ca="1" si="44"/>
        <v xml:space="preserve">Krystal Criffield Mullen </v>
      </c>
      <c r="BK28" s="108">
        <f t="shared" ca="1" si="44"/>
        <v>1479480</v>
      </c>
      <c r="BL28" s="99">
        <f t="shared" ca="1" si="44"/>
        <v>74</v>
      </c>
      <c r="BM28" s="94"/>
      <c r="BO28">
        <f t="shared" si="21"/>
        <v>146</v>
      </c>
      <c r="BP28">
        <f t="shared" si="25"/>
        <v>2600000</v>
      </c>
      <c r="BQ28" t="str">
        <f t="shared" si="22"/>
        <v>&gt;2600000</v>
      </c>
      <c r="BR28">
        <f t="shared" si="23"/>
        <v>13</v>
      </c>
    </row>
    <row r="29" spans="1:70" ht="18.75">
      <c r="A29" s="48" t="s">
        <v>41</v>
      </c>
      <c r="B29" s="49" t="s">
        <v>69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24</v>
      </c>
      <c r="I29" s="50">
        <v>0</v>
      </c>
      <c r="K29" s="51" t="str">
        <f t="shared" si="3"/>
        <v/>
      </c>
      <c r="L29" s="52" t="str">
        <f t="shared" si="4"/>
        <v/>
      </c>
      <c r="M29" s="52" t="str">
        <f t="shared" si="5"/>
        <v/>
      </c>
      <c r="N29" s="52" t="str">
        <f t="shared" si="6"/>
        <v/>
      </c>
      <c r="O29" s="52" t="str">
        <f t="shared" si="7"/>
        <v/>
      </c>
      <c r="P29" s="30"/>
      <c r="Q29" s="30">
        <f t="shared" si="8"/>
        <v>0</v>
      </c>
      <c r="R29" s="30">
        <f t="shared" si="9"/>
        <v>0</v>
      </c>
      <c r="S29" s="30">
        <f t="shared" si="10"/>
        <v>0</v>
      </c>
      <c r="T29" s="30">
        <f t="shared" si="11"/>
        <v>0</v>
      </c>
      <c r="U29" s="30">
        <f t="shared" si="12"/>
        <v>0</v>
      </c>
      <c r="V29" s="30">
        <f t="shared" si="0"/>
        <v>0</v>
      </c>
      <c r="W29" s="53" t="str">
        <f t="shared" si="1"/>
        <v>=</v>
      </c>
      <c r="Y29" s="54">
        <f t="shared" ca="1" si="20"/>
        <v>28</v>
      </c>
      <c r="Z29" s="30">
        <v>28</v>
      </c>
      <c r="AA29" s="30">
        <f t="shared" si="13"/>
        <v>477</v>
      </c>
      <c r="AB29" s="30" t="str">
        <f t="shared" ca="1" si="14"/>
        <v xml:space="preserve">Doug Mcdonald </v>
      </c>
      <c r="AC29" s="30">
        <f t="shared" ca="1" si="15"/>
        <v>5094670</v>
      </c>
      <c r="AD29" s="30">
        <f t="shared" ca="1" si="16"/>
        <v>80</v>
      </c>
      <c r="AE29" s="30" t="str">
        <f t="shared" ca="1" si="17"/>
        <v>---</v>
      </c>
      <c r="AF29" s="30" t="str">
        <f t="shared" ca="1" si="18"/>
        <v>▼</v>
      </c>
      <c r="AG29" s="30">
        <f t="shared" ca="1" si="24"/>
        <v>18</v>
      </c>
      <c r="AH29" s="53" t="str">
        <f t="shared" si="19"/>
        <v/>
      </c>
      <c r="AI29" s="56"/>
      <c r="AJ29" s="95" t="str">
        <f t="shared" ca="1" si="40"/>
        <v>▲</v>
      </c>
      <c r="AK29" s="96">
        <f t="shared" ca="1" si="26"/>
        <v>22</v>
      </c>
      <c r="AL29" s="97" t="str">
        <f t="shared" ca="1" si="27"/>
        <v xml:space="preserve">Katinu Catalin </v>
      </c>
      <c r="AM29" s="98">
        <f t="shared" ca="1" si="27"/>
        <v>5446560</v>
      </c>
      <c r="AN29" s="99">
        <f t="shared" ca="1" si="27"/>
        <v>80</v>
      </c>
      <c r="AO29" s="84"/>
      <c r="AP29" s="100" t="str">
        <f t="shared" ca="1" si="28"/>
        <v>▼</v>
      </c>
      <c r="AQ29" s="96">
        <f t="shared" ca="1" si="29"/>
        <v>72</v>
      </c>
      <c r="AR29" s="101" t="str">
        <f t="shared" ca="1" si="41"/>
        <v xml:space="preserve">Todd W. Wright </v>
      </c>
      <c r="AS29" s="102">
        <f t="shared" ca="1" si="41"/>
        <v>3878820</v>
      </c>
      <c r="AT29" s="99">
        <f t="shared" ca="1" si="41"/>
        <v>80</v>
      </c>
      <c r="AU29" s="84"/>
      <c r="AV29" s="100" t="str">
        <f t="shared" ca="1" si="31"/>
        <v>▲</v>
      </c>
      <c r="AW29" s="96">
        <f t="shared" ca="1" si="32"/>
        <v>122</v>
      </c>
      <c r="AX29" s="103" t="str">
        <f t="shared" ca="1" si="42"/>
        <v>Hila Nimrodi</v>
      </c>
      <c r="AY29" s="104">
        <f t="shared" ca="1" si="42"/>
        <v>2976160</v>
      </c>
      <c r="AZ29" s="99">
        <f t="shared" ca="1" si="42"/>
        <v>80</v>
      </c>
      <c r="BA29" s="84"/>
      <c r="BB29" s="100" t="str">
        <f t="shared" ca="1" si="34"/>
        <v>▼</v>
      </c>
      <c r="BC29" s="96">
        <f t="shared" ca="1" si="35"/>
        <v>172</v>
      </c>
      <c r="BD29" s="105" t="str">
        <f t="shared" ca="1" si="43"/>
        <v xml:space="preserve">Jill Rose </v>
      </c>
      <c r="BE29" s="106">
        <f t="shared" ca="1" si="43"/>
        <v>2128260</v>
      </c>
      <c r="BF29" s="99">
        <f t="shared" ca="1" si="43"/>
        <v>80</v>
      </c>
      <c r="BG29" s="84"/>
      <c r="BH29" s="100" t="str">
        <f t="shared" ca="1" si="37"/>
        <v>▲</v>
      </c>
      <c r="BI29" s="96">
        <f t="shared" ca="1" si="38"/>
        <v>222</v>
      </c>
      <c r="BJ29" s="107" t="str">
        <f t="shared" ca="1" si="44"/>
        <v xml:space="preserve">Zuma Shawn </v>
      </c>
      <c r="BK29" s="108">
        <f t="shared" ca="1" si="44"/>
        <v>1473380</v>
      </c>
      <c r="BL29" s="99">
        <f t="shared" ca="1" si="44"/>
        <v>61</v>
      </c>
      <c r="BM29" s="94"/>
      <c r="BO29">
        <f t="shared" si="21"/>
        <v>133</v>
      </c>
      <c r="BP29">
        <f t="shared" si="25"/>
        <v>2700000</v>
      </c>
      <c r="BQ29" t="str">
        <f t="shared" si="22"/>
        <v>&gt;2700000</v>
      </c>
      <c r="BR29">
        <f t="shared" si="23"/>
        <v>2</v>
      </c>
    </row>
    <row r="30" spans="1:70" ht="18.75">
      <c r="A30" s="48"/>
      <c r="B30" s="49" t="s">
        <v>70</v>
      </c>
      <c r="C30" s="49">
        <v>958900</v>
      </c>
      <c r="D30" s="49">
        <v>722830</v>
      </c>
      <c r="E30" s="49">
        <v>0</v>
      </c>
      <c r="F30" s="49">
        <v>1133260</v>
      </c>
      <c r="G30" s="49">
        <v>1393320</v>
      </c>
      <c r="H30" s="49">
        <v>74</v>
      </c>
      <c r="I30" s="50">
        <v>91</v>
      </c>
      <c r="K30" s="51">
        <f t="shared" si="3"/>
        <v>958900.0000003</v>
      </c>
      <c r="L30" s="52">
        <f t="shared" si="4"/>
        <v>722830.0000003</v>
      </c>
      <c r="M30" s="52">
        <f t="shared" si="5"/>
        <v>2.9999999999999999E-7</v>
      </c>
      <c r="N30" s="52">
        <f t="shared" si="6"/>
        <v>1133260.0000002999</v>
      </c>
      <c r="O30" s="52">
        <f t="shared" si="7"/>
        <v>1393320.0000002999</v>
      </c>
      <c r="P30" s="30"/>
      <c r="Q30" s="30">
        <f t="shared" si="8"/>
        <v>269</v>
      </c>
      <c r="R30" s="30">
        <f t="shared" si="9"/>
        <v>291</v>
      </c>
      <c r="S30" s="30">
        <f t="shared" si="10"/>
        <v>501</v>
      </c>
      <c r="T30" s="30">
        <f t="shared" si="11"/>
        <v>218</v>
      </c>
      <c r="U30" s="30">
        <f t="shared" si="12"/>
        <v>213</v>
      </c>
      <c r="V30" s="30">
        <f t="shared" si="0"/>
        <v>22</v>
      </c>
      <c r="W30" s="53" t="str">
        <f t="shared" si="1"/>
        <v>▲</v>
      </c>
      <c r="Y30" s="54">
        <f t="shared" ca="1" si="20"/>
        <v>29</v>
      </c>
      <c r="Z30" s="30">
        <v>29</v>
      </c>
      <c r="AA30" s="30">
        <f t="shared" si="13"/>
        <v>242</v>
      </c>
      <c r="AB30" s="30" t="str">
        <f t="shared" ca="1" si="14"/>
        <v xml:space="preserve">Jimmy Pelton </v>
      </c>
      <c r="AC30" s="30">
        <f t="shared" ca="1" si="15"/>
        <v>5068640</v>
      </c>
      <c r="AD30" s="30">
        <f t="shared" ca="1" si="16"/>
        <v>80</v>
      </c>
      <c r="AE30" s="30">
        <f t="shared" ca="1" si="17"/>
        <v>39</v>
      </c>
      <c r="AF30" s="30" t="str">
        <f t="shared" ca="1" si="18"/>
        <v>▲</v>
      </c>
      <c r="AG30" s="30">
        <f t="shared" ca="1" si="24"/>
        <v>30</v>
      </c>
      <c r="AH30" s="53">
        <f t="shared" si="19"/>
        <v>958900</v>
      </c>
      <c r="AI30" s="56"/>
      <c r="AJ30" s="95" t="str">
        <f t="shared" ca="1" si="40"/>
        <v>▼</v>
      </c>
      <c r="AK30" s="96">
        <f t="shared" ca="1" si="26"/>
        <v>23</v>
      </c>
      <c r="AL30" s="97" t="str">
        <f t="shared" ca="1" si="27"/>
        <v xml:space="preserve">Oprisescu Jean </v>
      </c>
      <c r="AM30" s="98">
        <f t="shared" ca="1" si="27"/>
        <v>5365830</v>
      </c>
      <c r="AN30" s="99">
        <f t="shared" ca="1" si="27"/>
        <v>80</v>
      </c>
      <c r="AO30" s="84"/>
      <c r="AP30" s="100" t="str">
        <f t="shared" ca="1" si="28"/>
        <v>▼</v>
      </c>
      <c r="AQ30" s="96">
        <f t="shared" ca="1" si="29"/>
        <v>73</v>
      </c>
      <c r="AR30" s="101" t="str">
        <f t="shared" ca="1" si="41"/>
        <v xml:space="preserve">Vicki Steven Yuhasz </v>
      </c>
      <c r="AS30" s="102">
        <f t="shared" ca="1" si="41"/>
        <v>3856740</v>
      </c>
      <c r="AT30" s="99">
        <f t="shared" ca="1" si="41"/>
        <v>80</v>
      </c>
      <c r="AU30" s="84"/>
      <c r="AV30" s="100" t="str">
        <f t="shared" ca="1" si="31"/>
        <v>▲</v>
      </c>
      <c r="AW30" s="96">
        <f t="shared" ca="1" si="32"/>
        <v>123</v>
      </c>
      <c r="AX30" s="103" t="str">
        <f t="shared" ca="1" si="42"/>
        <v xml:space="preserve">Torsten Sieber </v>
      </c>
      <c r="AY30" s="104">
        <f t="shared" ca="1" si="42"/>
        <v>2971710</v>
      </c>
      <c r="AZ30" s="99">
        <f t="shared" ca="1" si="42"/>
        <v>80</v>
      </c>
      <c r="BA30" s="84"/>
      <c r="BB30" s="100" t="str">
        <f t="shared" ca="1" si="34"/>
        <v>▲</v>
      </c>
      <c r="BC30" s="96">
        <f t="shared" ca="1" si="35"/>
        <v>173</v>
      </c>
      <c r="BD30" s="105" t="str">
        <f t="shared" ca="1" si="43"/>
        <v xml:space="preserve">Branden Lee Zerafa </v>
      </c>
      <c r="BE30" s="106">
        <f t="shared" ca="1" si="43"/>
        <v>2123790</v>
      </c>
      <c r="BF30" s="99">
        <f t="shared" ca="1" si="43"/>
        <v>80</v>
      </c>
      <c r="BG30" s="84"/>
      <c r="BH30" s="100" t="str">
        <f t="shared" ca="1" si="37"/>
        <v>▲</v>
      </c>
      <c r="BI30" s="96">
        <f t="shared" ca="1" si="38"/>
        <v>223</v>
      </c>
      <c r="BJ30" s="107" t="str">
        <f t="shared" ca="1" si="44"/>
        <v>ฉงน ฉงาย</v>
      </c>
      <c r="BK30" s="108">
        <f t="shared" ca="1" si="44"/>
        <v>1470180</v>
      </c>
      <c r="BL30" s="99">
        <f t="shared" ca="1" si="44"/>
        <v>58</v>
      </c>
      <c r="BM30" s="94"/>
      <c r="BO30">
        <f t="shared" si="21"/>
        <v>131</v>
      </c>
      <c r="BP30">
        <f t="shared" si="25"/>
        <v>2800000</v>
      </c>
      <c r="BQ30" t="str">
        <f t="shared" si="22"/>
        <v>&gt;2800000</v>
      </c>
      <c r="BR30">
        <f t="shared" si="23"/>
        <v>4</v>
      </c>
    </row>
    <row r="31" spans="1:70" ht="18.75">
      <c r="A31" s="48"/>
      <c r="B31" s="49" t="s">
        <v>71</v>
      </c>
      <c r="C31" s="49">
        <v>2070650</v>
      </c>
      <c r="D31" s="49">
        <v>1758860</v>
      </c>
      <c r="E31" s="49">
        <v>3321690</v>
      </c>
      <c r="F31" s="49">
        <v>2026120</v>
      </c>
      <c r="G31" s="49">
        <v>2903270</v>
      </c>
      <c r="H31" s="49">
        <v>80</v>
      </c>
      <c r="I31" s="50">
        <v>221</v>
      </c>
      <c r="K31" s="51">
        <f t="shared" si="3"/>
        <v>2070650.0000003099</v>
      </c>
      <c r="L31" s="52">
        <f t="shared" si="4"/>
        <v>1758860.0000003099</v>
      </c>
      <c r="M31" s="52">
        <f t="shared" si="5"/>
        <v>3321690.0000003101</v>
      </c>
      <c r="N31" s="52">
        <f t="shared" si="6"/>
        <v>2026120.0000003099</v>
      </c>
      <c r="O31" s="52">
        <f t="shared" si="7"/>
        <v>2903270.0000003101</v>
      </c>
      <c r="P31" s="30"/>
      <c r="Q31" s="30">
        <f t="shared" si="8"/>
        <v>178</v>
      </c>
      <c r="R31" s="30">
        <f t="shared" si="9"/>
        <v>196</v>
      </c>
      <c r="S31" s="30">
        <f t="shared" si="10"/>
        <v>100</v>
      </c>
      <c r="T31" s="30">
        <f t="shared" si="11"/>
        <v>126</v>
      </c>
      <c r="U31" s="30">
        <f t="shared" si="12"/>
        <v>112</v>
      </c>
      <c r="V31" s="30">
        <f t="shared" si="0"/>
        <v>18</v>
      </c>
      <c r="W31" s="53" t="str">
        <f t="shared" si="1"/>
        <v>▲</v>
      </c>
      <c r="Y31" s="54">
        <f t="shared" ca="1" si="20"/>
        <v>30</v>
      </c>
      <c r="Z31" s="30">
        <v>30</v>
      </c>
      <c r="AA31" s="30">
        <f t="shared" si="13"/>
        <v>436</v>
      </c>
      <c r="AB31" s="30" t="str">
        <f t="shared" ca="1" si="14"/>
        <v xml:space="preserve">Sam Coon </v>
      </c>
      <c r="AC31" s="30">
        <f t="shared" ca="1" si="15"/>
        <v>5023540</v>
      </c>
      <c r="AD31" s="30">
        <f t="shared" ca="1" si="16"/>
        <v>80</v>
      </c>
      <c r="AE31" s="30" t="str">
        <f t="shared" ca="1" si="17"/>
        <v>---</v>
      </c>
      <c r="AF31" s="30" t="str">
        <f t="shared" ca="1" si="18"/>
        <v>▲</v>
      </c>
      <c r="AG31" s="30">
        <f t="shared" ca="1" si="24"/>
        <v>15</v>
      </c>
      <c r="AH31" s="53">
        <f t="shared" si="19"/>
        <v>2070650</v>
      </c>
      <c r="AI31" s="56"/>
      <c r="AJ31" s="95" t="str">
        <f t="shared" ca="1" si="40"/>
        <v>▲</v>
      </c>
      <c r="AK31" s="96">
        <f t="shared" ca="1" si="26"/>
        <v>24</v>
      </c>
      <c r="AL31" s="97" t="str">
        <f t="shared" ca="1" si="27"/>
        <v xml:space="preserve">Klaudia Sinica </v>
      </c>
      <c r="AM31" s="98">
        <f t="shared" ca="1" si="27"/>
        <v>5300650</v>
      </c>
      <c r="AN31" s="99">
        <f t="shared" ca="1" si="27"/>
        <v>80</v>
      </c>
      <c r="AO31" s="84"/>
      <c r="AP31" s="100" t="str">
        <f t="shared" ca="1" si="28"/>
        <v>▲</v>
      </c>
      <c r="AQ31" s="96">
        <f t="shared" ca="1" si="29"/>
        <v>74</v>
      </c>
      <c r="AR31" s="101" t="str">
        <f t="shared" ca="1" si="41"/>
        <v xml:space="preserve">Gomo Lavinus </v>
      </c>
      <c r="AS31" s="102">
        <f t="shared" ca="1" si="41"/>
        <v>3856700</v>
      </c>
      <c r="AT31" s="99">
        <f t="shared" ca="1" si="41"/>
        <v>48</v>
      </c>
      <c r="AU31" s="84"/>
      <c r="AV31" s="100" t="str">
        <f t="shared" ca="1" si="31"/>
        <v>▲</v>
      </c>
      <c r="AW31" s="96">
        <f t="shared" ca="1" si="32"/>
        <v>124</v>
      </c>
      <c r="AX31" s="103" t="str">
        <f t="shared" ca="1" si="42"/>
        <v xml:space="preserve">Adrian Picken </v>
      </c>
      <c r="AY31" s="104">
        <f t="shared" ca="1" si="42"/>
        <v>2957390</v>
      </c>
      <c r="AZ31" s="99">
        <f t="shared" ca="1" si="42"/>
        <v>80</v>
      </c>
      <c r="BA31" s="84"/>
      <c r="BB31" s="100" t="str">
        <f t="shared" ca="1" si="34"/>
        <v>▲</v>
      </c>
      <c r="BC31" s="96">
        <f t="shared" ca="1" si="35"/>
        <v>174</v>
      </c>
      <c r="BD31" s="105" t="str">
        <f t="shared" ca="1" si="43"/>
        <v xml:space="preserve">Diana Hilliard </v>
      </c>
      <c r="BE31" s="106">
        <f t="shared" ca="1" si="43"/>
        <v>2119840</v>
      </c>
      <c r="BF31" s="99">
        <f t="shared" ca="1" si="43"/>
        <v>80</v>
      </c>
      <c r="BG31" s="84"/>
      <c r="BH31" s="100" t="str">
        <f t="shared" ca="1" si="37"/>
        <v>▼</v>
      </c>
      <c r="BI31" s="96">
        <f t="shared" ca="1" si="38"/>
        <v>224</v>
      </c>
      <c r="BJ31" s="107" t="str">
        <f t="shared" ca="1" si="44"/>
        <v xml:space="preserve">Chua Ma Ma </v>
      </c>
      <c r="BK31" s="108">
        <f t="shared" ca="1" si="44"/>
        <v>1449170</v>
      </c>
      <c r="BL31" s="99">
        <f t="shared" ca="1" si="44"/>
        <v>80</v>
      </c>
      <c r="BM31" s="94"/>
      <c r="BO31">
        <f t="shared" si="21"/>
        <v>127</v>
      </c>
      <c r="BP31">
        <f t="shared" si="25"/>
        <v>2900000</v>
      </c>
      <c r="BQ31" t="str">
        <f t="shared" si="22"/>
        <v>&gt;2900000</v>
      </c>
      <c r="BR31">
        <f t="shared" si="23"/>
        <v>8</v>
      </c>
    </row>
    <row r="32" spans="1:70" ht="18.75">
      <c r="A32" s="48"/>
      <c r="B32" s="49" t="s">
        <v>72</v>
      </c>
      <c r="C32" s="49">
        <v>2123790</v>
      </c>
      <c r="D32" s="49">
        <v>0</v>
      </c>
      <c r="E32" s="49">
        <v>0</v>
      </c>
      <c r="F32" s="49">
        <v>0</v>
      </c>
      <c r="G32" s="49">
        <v>0</v>
      </c>
      <c r="H32" s="49">
        <v>80</v>
      </c>
      <c r="I32" s="50">
        <v>0</v>
      </c>
      <c r="K32" s="51">
        <f t="shared" si="3"/>
        <v>2123790.0000003199</v>
      </c>
      <c r="L32" s="52">
        <f t="shared" si="4"/>
        <v>3.2000000000000001E-7</v>
      </c>
      <c r="M32" s="52">
        <f t="shared" si="5"/>
        <v>3.2000000000000001E-7</v>
      </c>
      <c r="N32" s="52">
        <f t="shared" si="6"/>
        <v>3.2000000000000001E-7</v>
      </c>
      <c r="O32" s="52">
        <f t="shared" si="7"/>
        <v>3.2000000000000001E-7</v>
      </c>
      <c r="P32" s="30"/>
      <c r="Q32" s="30">
        <f t="shared" si="8"/>
        <v>173</v>
      </c>
      <c r="R32" s="30">
        <f t="shared" si="9"/>
        <v>501</v>
      </c>
      <c r="S32" s="30">
        <f t="shared" si="10"/>
        <v>500</v>
      </c>
      <c r="T32" s="30">
        <f t="shared" si="11"/>
        <v>502</v>
      </c>
      <c r="U32" s="30">
        <f t="shared" si="12"/>
        <v>501</v>
      </c>
      <c r="V32" s="30">
        <f t="shared" si="0"/>
        <v>328</v>
      </c>
      <c r="W32" s="53" t="str">
        <f t="shared" si="1"/>
        <v>▲</v>
      </c>
      <c r="Y32" s="54">
        <f t="shared" ca="1" si="20"/>
        <v>31</v>
      </c>
      <c r="Z32" s="30">
        <v>31</v>
      </c>
      <c r="AA32" s="30">
        <f t="shared" si="13"/>
        <v>401</v>
      </c>
      <c r="AB32" s="30" t="str">
        <f t="shared" ca="1" si="14"/>
        <v xml:space="preserve">Ejder Güçlü </v>
      </c>
      <c r="AC32" s="30">
        <f t="shared" ca="1" si="15"/>
        <v>4999440</v>
      </c>
      <c r="AD32" s="30">
        <f t="shared" ca="1" si="16"/>
        <v>80</v>
      </c>
      <c r="AE32" s="30">
        <f t="shared" ca="1" si="17"/>
        <v>245</v>
      </c>
      <c r="AF32" s="30" t="str">
        <f t="shared" ca="1" si="18"/>
        <v>▲</v>
      </c>
      <c r="AG32" s="30">
        <f t="shared" ca="1" si="24"/>
        <v>27</v>
      </c>
      <c r="AH32" s="53">
        <f t="shared" si="19"/>
        <v>2123790</v>
      </c>
      <c r="AI32" s="56"/>
      <c r="AJ32" s="95" t="str">
        <f t="shared" ca="1" si="40"/>
        <v>▲</v>
      </c>
      <c r="AK32" s="96">
        <f t="shared" ca="1" si="26"/>
        <v>25</v>
      </c>
      <c r="AL32" s="97" t="str">
        <f t="shared" ca="1" si="27"/>
        <v xml:space="preserve">Riad Dahoe </v>
      </c>
      <c r="AM32" s="98">
        <f t="shared" ca="1" si="27"/>
        <v>5284140</v>
      </c>
      <c r="AN32" s="99">
        <f t="shared" ca="1" si="27"/>
        <v>80</v>
      </c>
      <c r="AO32" s="84"/>
      <c r="AP32" s="100" t="str">
        <f t="shared" ca="1" si="28"/>
        <v>▼</v>
      </c>
      <c r="AQ32" s="96">
        <f t="shared" ca="1" si="29"/>
        <v>75</v>
      </c>
      <c r="AR32" s="101" t="str">
        <f t="shared" ca="1" si="41"/>
        <v xml:space="preserve">Alexis Berbas </v>
      </c>
      <c r="AS32" s="102">
        <f t="shared" ca="1" si="41"/>
        <v>3852900</v>
      </c>
      <c r="AT32" s="99">
        <f t="shared" ca="1" si="41"/>
        <v>80</v>
      </c>
      <c r="AU32" s="84"/>
      <c r="AV32" s="100" t="str">
        <f t="shared" ca="1" si="31"/>
        <v>▲</v>
      </c>
      <c r="AW32" s="96">
        <f t="shared" ca="1" si="32"/>
        <v>125</v>
      </c>
      <c r="AX32" s="103" t="str">
        <f t="shared" ca="1" si="42"/>
        <v>Linn Beate Hareide</v>
      </c>
      <c r="AY32" s="104">
        <f t="shared" ca="1" si="42"/>
        <v>2919600</v>
      </c>
      <c r="AZ32" s="99">
        <f t="shared" ca="1" si="42"/>
        <v>80</v>
      </c>
      <c r="BA32" s="84"/>
      <c r="BB32" s="100" t="str">
        <f t="shared" ca="1" si="34"/>
        <v>▼</v>
      </c>
      <c r="BC32" s="96">
        <f t="shared" ca="1" si="35"/>
        <v>175</v>
      </c>
      <c r="BD32" s="105" t="str">
        <f t="shared" ca="1" si="43"/>
        <v xml:space="preserve">Elizabeth McKeny </v>
      </c>
      <c r="BE32" s="106">
        <f t="shared" ca="1" si="43"/>
        <v>2104610</v>
      </c>
      <c r="BF32" s="99">
        <f t="shared" ca="1" si="43"/>
        <v>80</v>
      </c>
      <c r="BG32" s="84"/>
      <c r="BH32" s="100" t="str">
        <f t="shared" ca="1" si="37"/>
        <v>▼</v>
      </c>
      <c r="BI32" s="96">
        <f t="shared" ca="1" si="38"/>
        <v>225</v>
      </c>
      <c r="BJ32" s="107" t="str">
        <f t="shared" ca="1" si="44"/>
        <v>Antti Tuomisto</v>
      </c>
      <c r="BK32" s="108">
        <f t="shared" ca="1" si="44"/>
        <v>1439380</v>
      </c>
      <c r="BL32" s="99">
        <f t="shared" ca="1" si="44"/>
        <v>80</v>
      </c>
      <c r="BM32" s="94"/>
      <c r="BO32">
        <f t="shared" si="21"/>
        <v>119</v>
      </c>
      <c r="BP32">
        <f t="shared" si="25"/>
        <v>3000000</v>
      </c>
      <c r="BQ32" t="str">
        <f t="shared" si="22"/>
        <v>&gt;3000000</v>
      </c>
      <c r="BR32">
        <f t="shared" si="23"/>
        <v>12</v>
      </c>
    </row>
    <row r="33" spans="1:70" ht="18.75">
      <c r="A33" s="48"/>
      <c r="B33" s="49" t="s">
        <v>73</v>
      </c>
      <c r="C33" s="49">
        <v>0</v>
      </c>
      <c r="D33" s="49">
        <v>0</v>
      </c>
      <c r="E33" s="49">
        <v>0</v>
      </c>
      <c r="F33" s="49">
        <v>0</v>
      </c>
      <c r="G33" s="49">
        <v>6987040</v>
      </c>
      <c r="H33" s="49">
        <v>80</v>
      </c>
      <c r="I33" s="50">
        <v>4</v>
      </c>
      <c r="K33" s="51">
        <f t="shared" si="3"/>
        <v>3.3000000000000002E-7</v>
      </c>
      <c r="L33" s="52">
        <f t="shared" si="4"/>
        <v>3.3000000000000002E-7</v>
      </c>
      <c r="M33" s="52">
        <f t="shared" si="5"/>
        <v>3.3000000000000002E-7</v>
      </c>
      <c r="N33" s="52">
        <f t="shared" si="6"/>
        <v>3.3000000000000002E-7</v>
      </c>
      <c r="O33" s="52">
        <f t="shared" si="7"/>
        <v>6987040.0000003297</v>
      </c>
      <c r="P33" s="30"/>
      <c r="Q33" s="30">
        <f t="shared" si="8"/>
        <v>503</v>
      </c>
      <c r="R33" s="30">
        <f t="shared" si="9"/>
        <v>500</v>
      </c>
      <c r="S33" s="30">
        <f t="shared" si="10"/>
        <v>499</v>
      </c>
      <c r="T33" s="30">
        <f t="shared" si="11"/>
        <v>501</v>
      </c>
      <c r="U33" s="30">
        <f t="shared" si="12"/>
        <v>8</v>
      </c>
      <c r="V33" s="30">
        <f t="shared" si="0"/>
        <v>-3</v>
      </c>
      <c r="W33" s="53" t="str">
        <f t="shared" si="1"/>
        <v>▼</v>
      </c>
      <c r="Y33" s="54">
        <f t="shared" ca="1" si="20"/>
        <v>32</v>
      </c>
      <c r="Z33" s="30">
        <v>32</v>
      </c>
      <c r="AA33" s="30">
        <f t="shared" si="13"/>
        <v>314</v>
      </c>
      <c r="AB33" s="30" t="str">
        <f t="shared" ca="1" si="14"/>
        <v>黃柏雯</v>
      </c>
      <c r="AC33" s="30">
        <f t="shared" ca="1" si="15"/>
        <v>4976290</v>
      </c>
      <c r="AD33" s="30">
        <f t="shared" ca="1" si="16"/>
        <v>80</v>
      </c>
      <c r="AE33" s="30">
        <f t="shared" ca="1" si="17"/>
        <v>43</v>
      </c>
      <c r="AF33" s="30" t="str">
        <f t="shared" ca="1" si="18"/>
        <v>▼</v>
      </c>
      <c r="AG33" s="30">
        <f t="shared" ca="1" si="24"/>
        <v>13</v>
      </c>
      <c r="AH33" s="53" t="str">
        <f t="shared" si="19"/>
        <v/>
      </c>
      <c r="AI33" s="56"/>
      <c r="AJ33" s="95" t="str">
        <f t="shared" ca="1" si="40"/>
        <v>▲</v>
      </c>
      <c r="AK33" s="96">
        <f t="shared" ca="1" si="26"/>
        <v>26</v>
      </c>
      <c r="AL33" s="97" t="str">
        <f t="shared" ca="1" si="27"/>
        <v xml:space="preserve">Yang Gs-moto </v>
      </c>
      <c r="AM33" s="98">
        <f t="shared" ca="1" si="27"/>
        <v>5199960</v>
      </c>
      <c r="AN33" s="99">
        <f t="shared" ca="1" si="27"/>
        <v>80</v>
      </c>
      <c r="AO33" s="84"/>
      <c r="AP33" s="100" t="str">
        <f t="shared" ca="1" si="28"/>
        <v>▼</v>
      </c>
      <c r="AQ33" s="96">
        <f t="shared" ca="1" si="29"/>
        <v>76</v>
      </c>
      <c r="AR33" s="101" t="str">
        <f t="shared" ca="1" si="41"/>
        <v xml:space="preserve">Erik Thrane </v>
      </c>
      <c r="AS33" s="102">
        <f t="shared" ca="1" si="41"/>
        <v>3801650</v>
      </c>
      <c r="AT33" s="99">
        <f t="shared" ca="1" si="41"/>
        <v>80</v>
      </c>
      <c r="AU33" s="84"/>
      <c r="AV33" s="100" t="str">
        <f t="shared" ca="1" si="31"/>
        <v>▼</v>
      </c>
      <c r="AW33" s="96">
        <f t="shared" ca="1" si="32"/>
        <v>126</v>
      </c>
      <c r="AX33" s="103" t="str">
        <f t="shared" ca="1" si="42"/>
        <v xml:space="preserve">Keith Ballester </v>
      </c>
      <c r="AY33" s="104">
        <f t="shared" ca="1" si="42"/>
        <v>2917130</v>
      </c>
      <c r="AZ33" s="99">
        <f t="shared" ca="1" si="42"/>
        <v>80</v>
      </c>
      <c r="BA33" s="84"/>
      <c r="BB33" s="100" t="str">
        <f t="shared" ca="1" si="34"/>
        <v>▲</v>
      </c>
      <c r="BC33" s="96">
        <f t="shared" ca="1" si="35"/>
        <v>176</v>
      </c>
      <c r="BD33" s="105" t="str">
        <f t="shared" ca="1" si="43"/>
        <v xml:space="preserve">Hrjw Free </v>
      </c>
      <c r="BE33" s="106">
        <f t="shared" ca="1" si="43"/>
        <v>2091530</v>
      </c>
      <c r="BF33" s="99">
        <f t="shared" ca="1" si="43"/>
        <v>80</v>
      </c>
      <c r="BG33" s="84"/>
      <c r="BH33" s="100" t="str">
        <f t="shared" ca="1" si="37"/>
        <v>▲</v>
      </c>
      <c r="BI33" s="96">
        <f t="shared" ca="1" si="38"/>
        <v>226</v>
      </c>
      <c r="BJ33" s="107" t="str">
        <f t="shared" ca="1" si="44"/>
        <v xml:space="preserve">Keva Mullins </v>
      </c>
      <c r="BK33" s="108">
        <f t="shared" ca="1" si="44"/>
        <v>1439160</v>
      </c>
      <c r="BL33" s="99">
        <f t="shared" ca="1" si="44"/>
        <v>49</v>
      </c>
      <c r="BM33" s="94"/>
      <c r="BO33">
        <f t="shared" si="21"/>
        <v>107</v>
      </c>
      <c r="BP33">
        <f t="shared" si="25"/>
        <v>3100000</v>
      </c>
      <c r="BQ33" t="str">
        <f t="shared" si="22"/>
        <v>&gt;3100000</v>
      </c>
      <c r="BR33">
        <f t="shared" si="23"/>
        <v>1</v>
      </c>
    </row>
    <row r="34" spans="1:70" ht="18.75">
      <c r="A34" s="48"/>
      <c r="B34" s="49" t="s">
        <v>74</v>
      </c>
      <c r="C34" s="49">
        <v>0</v>
      </c>
      <c r="D34" s="49">
        <v>0</v>
      </c>
      <c r="E34" s="49">
        <v>0</v>
      </c>
      <c r="F34" s="49">
        <v>1789260</v>
      </c>
      <c r="G34" s="49">
        <v>2237960</v>
      </c>
      <c r="H34" s="49">
        <v>80</v>
      </c>
      <c r="I34" s="50">
        <v>0</v>
      </c>
      <c r="K34" s="51">
        <f t="shared" si="3"/>
        <v>3.4000000000000003E-7</v>
      </c>
      <c r="L34" s="52">
        <f t="shared" si="4"/>
        <v>3.4000000000000003E-7</v>
      </c>
      <c r="M34" s="52">
        <f t="shared" si="5"/>
        <v>3.4000000000000003E-7</v>
      </c>
      <c r="N34" s="52">
        <f t="shared" si="6"/>
        <v>1789260.0000003399</v>
      </c>
      <c r="O34" s="52">
        <f t="shared" si="7"/>
        <v>2237960.0000003399</v>
      </c>
      <c r="P34" s="30"/>
      <c r="Q34" s="30">
        <f t="shared" si="8"/>
        <v>502</v>
      </c>
      <c r="R34" s="30">
        <f t="shared" si="9"/>
        <v>499</v>
      </c>
      <c r="S34" s="30">
        <f t="shared" si="10"/>
        <v>498</v>
      </c>
      <c r="T34" s="30">
        <f t="shared" si="11"/>
        <v>147</v>
      </c>
      <c r="U34" s="30">
        <f t="shared" si="12"/>
        <v>159</v>
      </c>
      <c r="V34" s="30">
        <f t="shared" si="0"/>
        <v>-3</v>
      </c>
      <c r="W34" s="53" t="str">
        <f t="shared" si="1"/>
        <v>▼</v>
      </c>
      <c r="Y34" s="54">
        <f t="shared" ca="1" si="20"/>
        <v>33</v>
      </c>
      <c r="Z34" s="30">
        <v>33</v>
      </c>
      <c r="AA34" s="30">
        <f t="shared" si="13"/>
        <v>430</v>
      </c>
      <c r="AB34" s="30" t="str">
        <f t="shared" ca="1" si="14"/>
        <v>李佩玲</v>
      </c>
      <c r="AC34" s="30">
        <f t="shared" ca="1" si="15"/>
        <v>4801890</v>
      </c>
      <c r="AD34" s="30">
        <f t="shared" ca="1" si="16"/>
        <v>80</v>
      </c>
      <c r="AE34" s="30">
        <f t="shared" ca="1" si="17"/>
        <v>191</v>
      </c>
      <c r="AF34" s="30" t="str">
        <f t="shared" ca="1" si="18"/>
        <v>▼</v>
      </c>
      <c r="AG34" s="30">
        <f t="shared" ca="1" si="24"/>
        <v>19</v>
      </c>
      <c r="AH34" s="53" t="str">
        <f t="shared" si="19"/>
        <v/>
      </c>
      <c r="AI34" s="56"/>
      <c r="AJ34" s="95" t="str">
        <f t="shared" ca="1" si="40"/>
        <v>▼</v>
      </c>
      <c r="AK34" s="96">
        <f t="shared" ca="1" si="26"/>
        <v>27</v>
      </c>
      <c r="AL34" s="97" t="str">
        <f t="shared" ca="1" si="27"/>
        <v xml:space="preserve">Martin Quinlivan </v>
      </c>
      <c r="AM34" s="98">
        <f t="shared" ca="1" si="27"/>
        <v>5111060</v>
      </c>
      <c r="AN34" s="99">
        <f t="shared" ca="1" si="27"/>
        <v>80</v>
      </c>
      <c r="AO34" s="84"/>
      <c r="AP34" s="100" t="str">
        <f t="shared" ca="1" si="28"/>
        <v>▲</v>
      </c>
      <c r="AQ34" s="96">
        <f t="shared" ca="1" si="29"/>
        <v>77</v>
      </c>
      <c r="AR34" s="101" t="str">
        <f t="shared" ca="1" si="41"/>
        <v xml:space="preserve">David Baker </v>
      </c>
      <c r="AS34" s="102">
        <f t="shared" ca="1" si="41"/>
        <v>3786250</v>
      </c>
      <c r="AT34" s="99">
        <f t="shared" ca="1" si="41"/>
        <v>80</v>
      </c>
      <c r="AU34" s="84"/>
      <c r="AV34" s="100" t="str">
        <f t="shared" ca="1" si="31"/>
        <v>▼</v>
      </c>
      <c r="AW34" s="96">
        <f t="shared" ca="1" si="32"/>
        <v>127</v>
      </c>
      <c r="AX34" s="103" t="str">
        <f t="shared" ca="1" si="42"/>
        <v>Miriam Tuohy</v>
      </c>
      <c r="AY34" s="104">
        <f t="shared" ca="1" si="42"/>
        <v>2908000</v>
      </c>
      <c r="AZ34" s="99">
        <f t="shared" ca="1" si="42"/>
        <v>9</v>
      </c>
      <c r="BA34" s="84"/>
      <c r="BB34" s="100" t="str">
        <f t="shared" ca="1" si="34"/>
        <v>▼</v>
      </c>
      <c r="BC34" s="96">
        <f t="shared" ca="1" si="35"/>
        <v>177</v>
      </c>
      <c r="BD34" s="105" t="str">
        <f t="shared" ca="1" si="43"/>
        <v>Kelsley Grant</v>
      </c>
      <c r="BE34" s="106">
        <f t="shared" ca="1" si="43"/>
        <v>2075040</v>
      </c>
      <c r="BF34" s="99">
        <f t="shared" ca="1" si="43"/>
        <v>20</v>
      </c>
      <c r="BG34" s="84"/>
      <c r="BH34" s="100" t="str">
        <f t="shared" ca="1" si="37"/>
        <v>▲</v>
      </c>
      <c r="BI34" s="96">
        <f t="shared" ca="1" si="38"/>
        <v>227</v>
      </c>
      <c r="BJ34" s="107" t="str">
        <f t="shared" ca="1" si="44"/>
        <v xml:space="preserve">Remi ter Haar </v>
      </c>
      <c r="BK34" s="108">
        <f t="shared" ca="1" si="44"/>
        <v>1421180</v>
      </c>
      <c r="BL34" s="99">
        <f t="shared" ca="1" si="44"/>
        <v>28</v>
      </c>
      <c r="BM34" s="94"/>
      <c r="BO34">
        <f t="shared" si="21"/>
        <v>106</v>
      </c>
      <c r="BP34">
        <f t="shared" si="25"/>
        <v>3200000</v>
      </c>
      <c r="BQ34" t="str">
        <f t="shared" si="22"/>
        <v>&gt;3200000</v>
      </c>
      <c r="BR34">
        <f t="shared" si="23"/>
        <v>4</v>
      </c>
    </row>
    <row r="35" spans="1:70" ht="18.75">
      <c r="A35" s="48" t="s">
        <v>41</v>
      </c>
      <c r="B35" s="49" t="s">
        <v>75</v>
      </c>
      <c r="C35" s="49">
        <v>3550440</v>
      </c>
      <c r="D35" s="49">
        <v>2181020</v>
      </c>
      <c r="E35" s="49">
        <v>5772360</v>
      </c>
      <c r="F35" s="49">
        <v>5783200</v>
      </c>
      <c r="G35" s="49">
        <v>6423840</v>
      </c>
      <c r="H35" s="49">
        <v>75</v>
      </c>
      <c r="I35" s="50">
        <v>432</v>
      </c>
      <c r="K35" s="51" t="str">
        <f t="shared" si="3"/>
        <v/>
      </c>
      <c r="L35" s="52" t="str">
        <f t="shared" si="4"/>
        <v/>
      </c>
      <c r="M35" s="52" t="str">
        <f t="shared" si="5"/>
        <v/>
      </c>
      <c r="N35" s="52" t="str">
        <f t="shared" si="6"/>
        <v/>
      </c>
      <c r="O35" s="52" t="str">
        <f t="shared" si="7"/>
        <v/>
      </c>
      <c r="P35" s="30"/>
      <c r="Q35" s="30">
        <f t="shared" si="8"/>
        <v>0</v>
      </c>
      <c r="R35" s="30">
        <f t="shared" si="9"/>
        <v>0</v>
      </c>
      <c r="S35" s="30">
        <f t="shared" si="10"/>
        <v>0</v>
      </c>
      <c r="T35" s="30">
        <f t="shared" si="11"/>
        <v>0</v>
      </c>
      <c r="U35" s="30">
        <f t="shared" si="12"/>
        <v>0</v>
      </c>
      <c r="V35" s="30">
        <f t="shared" si="0"/>
        <v>0</v>
      </c>
      <c r="W35" s="53" t="str">
        <f t="shared" si="1"/>
        <v>=</v>
      </c>
      <c r="Y35" s="54">
        <f t="shared" ca="1" si="20"/>
        <v>34</v>
      </c>
      <c r="Z35" s="30">
        <v>34</v>
      </c>
      <c r="AA35" s="30">
        <f t="shared" si="13"/>
        <v>79</v>
      </c>
      <c r="AB35" s="30" t="str">
        <f t="shared" ca="1" si="14"/>
        <v xml:space="preserve">Katja Herrmann </v>
      </c>
      <c r="AC35" s="30">
        <f t="shared" ca="1" si="15"/>
        <v>4798330</v>
      </c>
      <c r="AD35" s="30">
        <f t="shared" ca="1" si="16"/>
        <v>80</v>
      </c>
      <c r="AE35" s="30">
        <f t="shared" ca="1" si="17"/>
        <v>128</v>
      </c>
      <c r="AF35" s="30" t="str">
        <f t="shared" ca="1" si="18"/>
        <v>▼</v>
      </c>
      <c r="AG35" s="30">
        <f t="shared" ca="1" si="24"/>
        <v>28</v>
      </c>
      <c r="AH35" s="53" t="str">
        <f t="shared" si="19"/>
        <v/>
      </c>
      <c r="AI35" s="56"/>
      <c r="AJ35" s="95" t="str">
        <f t="shared" ca="1" si="40"/>
        <v>▼</v>
      </c>
      <c r="AK35" s="96">
        <f t="shared" ca="1" si="26"/>
        <v>28</v>
      </c>
      <c r="AL35" s="97" t="str">
        <f t="shared" ca="1" si="27"/>
        <v xml:space="preserve">Doug Mcdonald </v>
      </c>
      <c r="AM35" s="98">
        <f t="shared" ca="1" si="27"/>
        <v>5094670</v>
      </c>
      <c r="AN35" s="99">
        <f t="shared" ca="1" si="27"/>
        <v>80</v>
      </c>
      <c r="AO35" s="84"/>
      <c r="AP35" s="100" t="str">
        <f t="shared" ca="1" si="28"/>
        <v>▼</v>
      </c>
      <c r="AQ35" s="96">
        <f t="shared" ca="1" si="29"/>
        <v>78</v>
      </c>
      <c r="AR35" s="101" t="str">
        <f t="shared" ca="1" si="41"/>
        <v xml:space="preserve">Dorian Michelle </v>
      </c>
      <c r="AS35" s="102">
        <f t="shared" ca="1" si="41"/>
        <v>3777880</v>
      </c>
      <c r="AT35" s="99">
        <f t="shared" ca="1" si="41"/>
        <v>80</v>
      </c>
      <c r="AU35" s="84"/>
      <c r="AV35" s="100" t="str">
        <f t="shared" ca="1" si="31"/>
        <v>▲</v>
      </c>
      <c r="AW35" s="96">
        <f t="shared" ca="1" si="32"/>
        <v>128</v>
      </c>
      <c r="AX35" s="103" t="str">
        <f t="shared" ca="1" si="42"/>
        <v>Nuclear Joe Zheng</v>
      </c>
      <c r="AY35" s="104">
        <f t="shared" ca="1" si="42"/>
        <v>2898360</v>
      </c>
      <c r="AZ35" s="99">
        <f t="shared" ca="1" si="42"/>
        <v>80</v>
      </c>
      <c r="BA35" s="84"/>
      <c r="BB35" s="100" t="str">
        <f t="shared" ca="1" si="34"/>
        <v>▲</v>
      </c>
      <c r="BC35" s="96">
        <f t="shared" ca="1" si="35"/>
        <v>178</v>
      </c>
      <c r="BD35" s="105" t="str">
        <f t="shared" ca="1" si="43"/>
        <v xml:space="preserve">Linda Foreman </v>
      </c>
      <c r="BE35" s="106">
        <f t="shared" ca="1" si="43"/>
        <v>2070650</v>
      </c>
      <c r="BF35" s="99">
        <f t="shared" ca="1" si="43"/>
        <v>80</v>
      </c>
      <c r="BG35" s="84"/>
      <c r="BH35" s="100" t="str">
        <f t="shared" ca="1" si="37"/>
        <v>▼</v>
      </c>
      <c r="BI35" s="96">
        <f t="shared" ca="1" si="38"/>
        <v>228</v>
      </c>
      <c r="BJ35" s="107" t="str">
        <f t="shared" ca="1" si="44"/>
        <v xml:space="preserve">Pat O'Neil Rials-Golden </v>
      </c>
      <c r="BK35" s="108">
        <f t="shared" ca="1" si="44"/>
        <v>1420040</v>
      </c>
      <c r="BL35" s="99">
        <f t="shared" ca="1" si="44"/>
        <v>80</v>
      </c>
      <c r="BM35" s="94"/>
      <c r="BO35">
        <f t="shared" si="21"/>
        <v>102</v>
      </c>
      <c r="BP35">
        <f t="shared" si="25"/>
        <v>3300000</v>
      </c>
      <c r="BQ35" t="str">
        <f t="shared" si="22"/>
        <v>&gt;3300000</v>
      </c>
      <c r="BR35">
        <f t="shared" si="23"/>
        <v>4</v>
      </c>
    </row>
    <row r="36" spans="1:70" ht="18.75">
      <c r="A36" s="48"/>
      <c r="B36" s="49" t="s">
        <v>76</v>
      </c>
      <c r="C36" s="49">
        <v>1488570</v>
      </c>
      <c r="D36" s="49">
        <v>1738010</v>
      </c>
      <c r="E36" s="49">
        <v>1668780</v>
      </c>
      <c r="F36" s="49">
        <v>1317080</v>
      </c>
      <c r="G36" s="49">
        <v>1715140</v>
      </c>
      <c r="H36" s="49">
        <v>80</v>
      </c>
      <c r="I36" s="50">
        <v>5</v>
      </c>
      <c r="K36" s="51">
        <f t="shared" si="3"/>
        <v>1488570.00000036</v>
      </c>
      <c r="L36" s="52">
        <f t="shared" si="4"/>
        <v>1738010.00000036</v>
      </c>
      <c r="M36" s="52">
        <f t="shared" si="5"/>
        <v>1668780.00000036</v>
      </c>
      <c r="N36" s="52">
        <f t="shared" si="6"/>
        <v>1317080.00000036</v>
      </c>
      <c r="O36" s="52">
        <f t="shared" si="7"/>
        <v>1715140.00000036</v>
      </c>
      <c r="P36" s="30"/>
      <c r="Q36" s="30">
        <f t="shared" si="8"/>
        <v>220</v>
      </c>
      <c r="R36" s="30">
        <f t="shared" si="9"/>
        <v>198</v>
      </c>
      <c r="S36" s="30">
        <f t="shared" si="10"/>
        <v>209</v>
      </c>
      <c r="T36" s="30">
        <f t="shared" si="11"/>
        <v>199</v>
      </c>
      <c r="U36" s="30">
        <f t="shared" si="12"/>
        <v>192</v>
      </c>
      <c r="V36" s="30">
        <f t="shared" si="0"/>
        <v>-22</v>
      </c>
      <c r="W36" s="53" t="str">
        <f t="shared" si="1"/>
        <v>▼</v>
      </c>
      <c r="Y36" s="54">
        <f t="shared" ca="1" si="20"/>
        <v>35</v>
      </c>
      <c r="Z36" s="30">
        <v>35</v>
      </c>
      <c r="AA36" s="30">
        <f t="shared" si="13"/>
        <v>43</v>
      </c>
      <c r="AB36" s="30" t="str">
        <f t="shared" ca="1" si="14"/>
        <v xml:space="preserve">Mike Leurquin </v>
      </c>
      <c r="AC36" s="30">
        <f t="shared" ca="1" si="15"/>
        <v>4743520</v>
      </c>
      <c r="AD36" s="30">
        <f t="shared" ca="1" si="16"/>
        <v>80</v>
      </c>
      <c r="AE36" s="30">
        <f t="shared" ca="1" si="17"/>
        <v>206</v>
      </c>
      <c r="AF36" s="30" t="str">
        <f t="shared" ca="1" si="18"/>
        <v>▲</v>
      </c>
      <c r="AG36" s="30">
        <f t="shared" ca="1" si="24"/>
        <v>13</v>
      </c>
      <c r="AH36" s="53">
        <f t="shared" si="19"/>
        <v>1488570</v>
      </c>
      <c r="AI36" s="56"/>
      <c r="AJ36" s="95" t="str">
        <f t="shared" ca="1" si="40"/>
        <v>▲</v>
      </c>
      <c r="AK36" s="96">
        <f t="shared" ca="1" si="26"/>
        <v>29</v>
      </c>
      <c r="AL36" s="97" t="str">
        <f t="shared" ca="1" si="27"/>
        <v xml:space="preserve">Jimmy Pelton </v>
      </c>
      <c r="AM36" s="98">
        <f t="shared" ca="1" si="27"/>
        <v>5068640</v>
      </c>
      <c r="AN36" s="99">
        <f t="shared" ca="1" si="27"/>
        <v>80</v>
      </c>
      <c r="AO36" s="84"/>
      <c r="AP36" s="100" t="str">
        <f t="shared" ca="1" si="28"/>
        <v>▲</v>
      </c>
      <c r="AQ36" s="96">
        <f t="shared" ca="1" si="29"/>
        <v>79</v>
      </c>
      <c r="AR36" s="101" t="str">
        <f t="shared" ca="1" si="41"/>
        <v xml:space="preserve">Ron Nadeau </v>
      </c>
      <c r="AS36" s="102">
        <f t="shared" ca="1" si="41"/>
        <v>3758460</v>
      </c>
      <c r="AT36" s="99">
        <f t="shared" ca="1" si="41"/>
        <v>80</v>
      </c>
      <c r="AU36" s="84"/>
      <c r="AV36" s="100" t="str">
        <f t="shared" ca="1" si="31"/>
        <v>▲</v>
      </c>
      <c r="AW36" s="96">
        <f t="shared" ca="1" si="32"/>
        <v>129</v>
      </c>
      <c r="AX36" s="103" t="str">
        <f t="shared" ca="1" si="42"/>
        <v xml:space="preserve">Rita Bihiga </v>
      </c>
      <c r="AY36" s="104">
        <f t="shared" ca="1" si="42"/>
        <v>2859910</v>
      </c>
      <c r="AZ36" s="99">
        <f t="shared" ca="1" si="42"/>
        <v>80</v>
      </c>
      <c r="BA36" s="84"/>
      <c r="BB36" s="100" t="str">
        <f t="shared" ca="1" si="34"/>
        <v>▼</v>
      </c>
      <c r="BC36" s="96">
        <f t="shared" ca="1" si="35"/>
        <v>179</v>
      </c>
      <c r="BD36" s="105" t="str">
        <f t="shared" ca="1" si="43"/>
        <v xml:space="preserve">Fen Ny </v>
      </c>
      <c r="BE36" s="106">
        <f t="shared" ca="1" si="43"/>
        <v>2060960</v>
      </c>
      <c r="BF36" s="99">
        <f t="shared" ca="1" si="43"/>
        <v>80</v>
      </c>
      <c r="BG36" s="84"/>
      <c r="BH36" s="100" t="str">
        <f t="shared" ca="1" si="37"/>
        <v>▲</v>
      </c>
      <c r="BI36" s="96">
        <f t="shared" ca="1" si="38"/>
        <v>229</v>
      </c>
      <c r="BJ36" s="107" t="str">
        <f t="shared" ca="1" si="44"/>
        <v xml:space="preserve">Jaysie Baluyot </v>
      </c>
      <c r="BK36" s="108">
        <f t="shared" ca="1" si="44"/>
        <v>1382440</v>
      </c>
      <c r="BL36" s="99">
        <f t="shared" ca="1" si="44"/>
        <v>56</v>
      </c>
      <c r="BM36" s="94"/>
      <c r="BO36">
        <f t="shared" si="21"/>
        <v>98</v>
      </c>
      <c r="BP36">
        <f t="shared" si="25"/>
        <v>3400000</v>
      </c>
      <c r="BQ36" t="str">
        <f t="shared" si="22"/>
        <v>&gt;3400000</v>
      </c>
      <c r="BR36">
        <f t="shared" si="23"/>
        <v>6</v>
      </c>
    </row>
    <row r="37" spans="1:70" ht="18.75">
      <c r="A37" s="48"/>
      <c r="B37" s="49" t="s">
        <v>77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80</v>
      </c>
      <c r="I37" s="50">
        <v>5</v>
      </c>
      <c r="K37" s="51">
        <f t="shared" si="3"/>
        <v>3.7E-7</v>
      </c>
      <c r="L37" s="52">
        <f t="shared" si="4"/>
        <v>3.7E-7</v>
      </c>
      <c r="M37" s="52">
        <f t="shared" si="5"/>
        <v>3.7E-7</v>
      </c>
      <c r="N37" s="52">
        <f t="shared" si="6"/>
        <v>3.7E-7</v>
      </c>
      <c r="O37" s="52">
        <f t="shared" si="7"/>
        <v>3.7E-7</v>
      </c>
      <c r="P37" s="30"/>
      <c r="Q37" s="30">
        <f t="shared" si="8"/>
        <v>501</v>
      </c>
      <c r="R37" s="30">
        <f t="shared" si="9"/>
        <v>498</v>
      </c>
      <c r="S37" s="30">
        <f t="shared" si="10"/>
        <v>497</v>
      </c>
      <c r="T37" s="30">
        <f t="shared" si="11"/>
        <v>500</v>
      </c>
      <c r="U37" s="30">
        <f t="shared" si="12"/>
        <v>500</v>
      </c>
      <c r="V37" s="30">
        <f t="shared" si="0"/>
        <v>-3</v>
      </c>
      <c r="W37" s="53" t="str">
        <f t="shared" si="1"/>
        <v>▼</v>
      </c>
      <c r="Y37" s="54">
        <f t="shared" ca="1" si="20"/>
        <v>36</v>
      </c>
      <c r="Z37" s="30">
        <v>36</v>
      </c>
      <c r="AA37" s="30">
        <f t="shared" si="13"/>
        <v>234</v>
      </c>
      <c r="AB37" s="30" t="str">
        <f t="shared" ca="1" si="14"/>
        <v xml:space="preserve">Edmund Khoo </v>
      </c>
      <c r="AC37" s="30">
        <f t="shared" ca="1" si="15"/>
        <v>4732940</v>
      </c>
      <c r="AD37" s="30">
        <f t="shared" ca="1" si="16"/>
        <v>80</v>
      </c>
      <c r="AE37" s="30">
        <f t="shared" ca="1" si="17"/>
        <v>565</v>
      </c>
      <c r="AF37" s="30" t="str">
        <f t="shared" ca="1" si="18"/>
        <v>▲</v>
      </c>
      <c r="AG37" s="30">
        <f t="shared" ca="1" si="24"/>
        <v>26</v>
      </c>
      <c r="AH37" s="53" t="str">
        <f t="shared" si="19"/>
        <v/>
      </c>
      <c r="AI37" s="56"/>
      <c r="AJ37" s="95" t="str">
        <f t="shared" ca="1" si="40"/>
        <v>▲</v>
      </c>
      <c r="AK37" s="96">
        <f t="shared" ca="1" si="26"/>
        <v>30</v>
      </c>
      <c r="AL37" s="109" t="str">
        <f t="shared" ca="1" si="27"/>
        <v xml:space="preserve">Sam Coon </v>
      </c>
      <c r="AM37" s="110">
        <f t="shared" ca="1" si="27"/>
        <v>5023540</v>
      </c>
      <c r="AN37" s="99">
        <f t="shared" ca="1" si="27"/>
        <v>80</v>
      </c>
      <c r="AO37" s="84"/>
      <c r="AP37" s="100" t="str">
        <f t="shared" ca="1" si="28"/>
        <v>▲</v>
      </c>
      <c r="AQ37" s="96">
        <f t="shared" ca="1" si="29"/>
        <v>80</v>
      </c>
      <c r="AR37" s="111" t="str">
        <f t="shared" ca="1" si="41"/>
        <v>莊碧惠</v>
      </c>
      <c r="AS37" s="112">
        <f t="shared" ca="1" si="41"/>
        <v>3757410</v>
      </c>
      <c r="AT37" s="99">
        <f t="shared" ca="1" si="41"/>
        <v>80</v>
      </c>
      <c r="AU37" s="84"/>
      <c r="AV37" s="100" t="str">
        <f t="shared" ca="1" si="31"/>
        <v>▼</v>
      </c>
      <c r="AW37" s="96">
        <f t="shared" ca="1" si="32"/>
        <v>130</v>
      </c>
      <c r="AX37" s="113" t="str">
        <f t="shared" ca="1" si="42"/>
        <v xml:space="preserve">Songsak Punyakaew </v>
      </c>
      <c r="AY37" s="114">
        <f t="shared" ca="1" si="42"/>
        <v>2837070</v>
      </c>
      <c r="AZ37" s="99">
        <f t="shared" ca="1" si="42"/>
        <v>80</v>
      </c>
      <c r="BA37" s="84"/>
      <c r="BB37" s="100" t="str">
        <f t="shared" ca="1" si="34"/>
        <v>▼</v>
      </c>
      <c r="BC37" s="96">
        <f t="shared" ca="1" si="35"/>
        <v>180</v>
      </c>
      <c r="BD37" s="115" t="str">
        <f t="shared" ca="1" si="43"/>
        <v xml:space="preserve">Adriana Maltos </v>
      </c>
      <c r="BE37" s="116">
        <f t="shared" ca="1" si="43"/>
        <v>2040830</v>
      </c>
      <c r="BF37" s="99">
        <f t="shared" ca="1" si="43"/>
        <v>80</v>
      </c>
      <c r="BG37" s="84"/>
      <c r="BH37" s="100" t="str">
        <f t="shared" ca="1" si="37"/>
        <v>▼</v>
      </c>
      <c r="BI37" s="96">
        <f t="shared" ca="1" si="38"/>
        <v>230</v>
      </c>
      <c r="BJ37" s="117" t="str">
        <f t="shared" ca="1" si="44"/>
        <v>Max Height</v>
      </c>
      <c r="BK37" s="118">
        <f t="shared" ca="1" si="44"/>
        <v>1366860</v>
      </c>
      <c r="BL37" s="99">
        <f t="shared" ca="1" si="44"/>
        <v>52</v>
      </c>
      <c r="BM37" s="94"/>
      <c r="BO37">
        <f t="shared" si="21"/>
        <v>92</v>
      </c>
      <c r="BP37">
        <f t="shared" si="25"/>
        <v>3500000</v>
      </c>
      <c r="BQ37" t="str">
        <f t="shared" si="22"/>
        <v>&gt;3500000</v>
      </c>
      <c r="BR37">
        <f t="shared" si="23"/>
        <v>2</v>
      </c>
    </row>
    <row r="38" spans="1:70" ht="18.75">
      <c r="A38" s="48" t="s">
        <v>41</v>
      </c>
      <c r="B38" s="49" t="s">
        <v>78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47</v>
      </c>
      <c r="I38" s="50">
        <v>0</v>
      </c>
      <c r="K38" s="51" t="str">
        <f t="shared" si="3"/>
        <v/>
      </c>
      <c r="L38" s="52" t="str">
        <f t="shared" si="4"/>
        <v/>
      </c>
      <c r="M38" s="52" t="str">
        <f t="shared" si="5"/>
        <v/>
      </c>
      <c r="N38" s="52" t="str">
        <f t="shared" si="6"/>
        <v/>
      </c>
      <c r="O38" s="52" t="str">
        <f t="shared" si="7"/>
        <v/>
      </c>
      <c r="P38" s="30"/>
      <c r="Q38" s="30">
        <f t="shared" si="8"/>
        <v>0</v>
      </c>
      <c r="R38" s="30">
        <f t="shared" si="9"/>
        <v>0</v>
      </c>
      <c r="S38" s="30">
        <f t="shared" si="10"/>
        <v>0</v>
      </c>
      <c r="T38" s="30">
        <f t="shared" si="11"/>
        <v>0</v>
      </c>
      <c r="U38" s="30">
        <f t="shared" si="12"/>
        <v>0</v>
      </c>
      <c r="V38" s="30">
        <f t="shared" si="0"/>
        <v>0</v>
      </c>
      <c r="W38" s="53" t="str">
        <f t="shared" si="1"/>
        <v>=</v>
      </c>
      <c r="Y38" s="54">
        <f t="shared" ca="1" si="20"/>
        <v>37</v>
      </c>
      <c r="Z38" s="30">
        <v>37</v>
      </c>
      <c r="AA38" s="30">
        <f t="shared" si="13"/>
        <v>74</v>
      </c>
      <c r="AB38" s="30" t="str">
        <f t="shared" ca="1" si="14"/>
        <v xml:space="preserve">Kenna Sethman Ewing </v>
      </c>
      <c r="AC38" s="30">
        <f t="shared" ca="1" si="15"/>
        <v>4725550</v>
      </c>
      <c r="AD38" s="30">
        <f t="shared" ca="1" si="16"/>
        <v>80</v>
      </c>
      <c r="AE38" s="30">
        <f t="shared" ca="1" si="17"/>
        <v>352</v>
      </c>
      <c r="AF38" s="30" t="str">
        <f t="shared" ca="1" si="18"/>
        <v>▲</v>
      </c>
      <c r="AG38" s="30">
        <f t="shared" ca="1" si="24"/>
        <v>59</v>
      </c>
      <c r="AH38" s="53" t="str">
        <f t="shared" si="19"/>
        <v/>
      </c>
      <c r="AI38" s="56"/>
      <c r="AJ38" s="95" t="str">
        <f t="shared" ca="1" si="40"/>
        <v>▲</v>
      </c>
      <c r="AK38" s="96">
        <f t="shared" ca="1" si="26"/>
        <v>31</v>
      </c>
      <c r="AL38" s="97" t="str">
        <f t="shared" ca="1" si="27"/>
        <v xml:space="preserve">Ejder Güçlü </v>
      </c>
      <c r="AM38" s="98">
        <f t="shared" ca="1" si="27"/>
        <v>4999440</v>
      </c>
      <c r="AN38" s="99">
        <f t="shared" ca="1" si="27"/>
        <v>80</v>
      </c>
      <c r="AO38" s="84"/>
      <c r="AP38" s="100" t="str">
        <f t="shared" ca="1" si="28"/>
        <v>▲</v>
      </c>
      <c r="AQ38" s="96">
        <f t="shared" ca="1" si="29"/>
        <v>81</v>
      </c>
      <c r="AR38" s="101" t="str">
        <f t="shared" ca="1" si="41"/>
        <v xml:space="preserve">Bryan Bledsoe </v>
      </c>
      <c r="AS38" s="102">
        <f t="shared" ca="1" si="41"/>
        <v>3737760</v>
      </c>
      <c r="AT38" s="99">
        <f t="shared" ca="1" si="41"/>
        <v>80</v>
      </c>
      <c r="AU38" s="84"/>
      <c r="AV38" s="100" t="str">
        <f t="shared" ca="1" si="31"/>
        <v>▲</v>
      </c>
      <c r="AW38" s="96">
        <f t="shared" ca="1" si="32"/>
        <v>131</v>
      </c>
      <c r="AX38" s="103" t="str">
        <f t="shared" ca="1" si="42"/>
        <v xml:space="preserve">Debbie Rust </v>
      </c>
      <c r="AY38" s="104">
        <f t="shared" ca="1" si="42"/>
        <v>2816320</v>
      </c>
      <c r="AZ38" s="99">
        <f t="shared" ca="1" si="42"/>
        <v>80</v>
      </c>
      <c r="BA38" s="84"/>
      <c r="BB38" s="100" t="str">
        <f t="shared" ca="1" si="34"/>
        <v>▲</v>
      </c>
      <c r="BC38" s="96">
        <f t="shared" ca="1" si="35"/>
        <v>181</v>
      </c>
      <c r="BD38" s="105" t="str">
        <f t="shared" ca="1" si="43"/>
        <v xml:space="preserve">Mark Chater </v>
      </c>
      <c r="BE38" s="106">
        <f t="shared" ca="1" si="43"/>
        <v>2029600</v>
      </c>
      <c r="BF38" s="99">
        <f t="shared" ca="1" si="43"/>
        <v>72</v>
      </c>
      <c r="BG38" s="84"/>
      <c r="BH38" s="100" t="str">
        <f t="shared" ca="1" si="37"/>
        <v>▼</v>
      </c>
      <c r="BI38" s="96">
        <f t="shared" ca="1" si="38"/>
        <v>231</v>
      </c>
      <c r="BJ38" s="107" t="str">
        <f t="shared" ca="1" si="44"/>
        <v xml:space="preserve">Andrzej Gorski </v>
      </c>
      <c r="BK38" s="108">
        <f t="shared" ca="1" si="44"/>
        <v>1359570</v>
      </c>
      <c r="BL38" s="99">
        <f t="shared" ca="1" si="44"/>
        <v>43</v>
      </c>
      <c r="BM38" s="94"/>
      <c r="BO38">
        <f t="shared" si="21"/>
        <v>90</v>
      </c>
      <c r="BP38">
        <f t="shared" si="25"/>
        <v>3600000</v>
      </c>
      <c r="BQ38" t="str">
        <f t="shared" si="22"/>
        <v>&gt;3600000</v>
      </c>
      <c r="BR38">
        <f t="shared" si="23"/>
        <v>8</v>
      </c>
    </row>
    <row r="39" spans="1:70" ht="18.75">
      <c r="A39" s="48"/>
      <c r="B39" s="49" t="s">
        <v>79</v>
      </c>
      <c r="C39" s="49">
        <v>4578790</v>
      </c>
      <c r="D39" s="49">
        <v>3545170</v>
      </c>
      <c r="E39" s="49">
        <v>4750260</v>
      </c>
      <c r="F39" s="49">
        <v>3738650</v>
      </c>
      <c r="G39" s="49">
        <v>3809300</v>
      </c>
      <c r="H39" s="49">
        <v>80</v>
      </c>
      <c r="I39" s="50">
        <v>25</v>
      </c>
      <c r="K39" s="51">
        <f t="shared" si="3"/>
        <v>4578790.0000003902</v>
      </c>
      <c r="L39" s="52">
        <f t="shared" si="4"/>
        <v>3545170.0000003902</v>
      </c>
      <c r="M39" s="52">
        <f t="shared" si="5"/>
        <v>4750260.0000003902</v>
      </c>
      <c r="N39" s="52">
        <f t="shared" si="6"/>
        <v>3738650.0000003902</v>
      </c>
      <c r="O39" s="52">
        <f t="shared" si="7"/>
        <v>3809300.0000003902</v>
      </c>
      <c r="P39" s="30"/>
      <c r="Q39" s="30">
        <f t="shared" si="8"/>
        <v>43</v>
      </c>
      <c r="R39" s="30">
        <f t="shared" si="9"/>
        <v>68</v>
      </c>
      <c r="S39" s="30">
        <f t="shared" si="10"/>
        <v>20</v>
      </c>
      <c r="T39" s="30">
        <f t="shared" si="11"/>
        <v>44</v>
      </c>
      <c r="U39" s="30">
        <f t="shared" si="12"/>
        <v>67</v>
      </c>
      <c r="V39" s="30">
        <f t="shared" si="0"/>
        <v>25</v>
      </c>
      <c r="W39" s="53" t="str">
        <f t="shared" si="1"/>
        <v>▲</v>
      </c>
      <c r="Y39" s="54">
        <f t="shared" ca="1" si="20"/>
        <v>38</v>
      </c>
      <c r="Z39" s="30">
        <v>38</v>
      </c>
      <c r="AA39" s="30">
        <f t="shared" si="13"/>
        <v>421</v>
      </c>
      <c r="AB39" s="30" t="str">
        <f t="shared" ca="1" si="14"/>
        <v>進捷機車</v>
      </c>
      <c r="AC39" s="30">
        <f t="shared" ca="1" si="15"/>
        <v>4713450</v>
      </c>
      <c r="AD39" s="30">
        <f t="shared" ca="1" si="16"/>
        <v>80</v>
      </c>
      <c r="AE39" s="30">
        <f t="shared" ca="1" si="17"/>
        <v>12</v>
      </c>
      <c r="AF39" s="30" t="str">
        <f t="shared" ca="1" si="18"/>
        <v>=</v>
      </c>
      <c r="AG39" s="30">
        <f t="shared" ca="1" si="24"/>
        <v>38</v>
      </c>
      <c r="AH39" s="53">
        <f t="shared" si="19"/>
        <v>4578790</v>
      </c>
      <c r="AI39" s="56"/>
      <c r="AJ39" s="95" t="str">
        <f t="shared" ca="1" si="40"/>
        <v>▼</v>
      </c>
      <c r="AK39" s="96">
        <f t="shared" ca="1" si="26"/>
        <v>32</v>
      </c>
      <c r="AL39" s="97" t="str">
        <f t="shared" ca="1" si="27"/>
        <v>黃柏雯</v>
      </c>
      <c r="AM39" s="98">
        <f t="shared" ca="1" si="27"/>
        <v>4976290</v>
      </c>
      <c r="AN39" s="99">
        <f t="shared" ca="1" si="27"/>
        <v>80</v>
      </c>
      <c r="AO39" s="84"/>
      <c r="AP39" s="100" t="str">
        <f t="shared" ca="1" si="28"/>
        <v>▼</v>
      </c>
      <c r="AQ39" s="96">
        <f t="shared" ca="1" si="29"/>
        <v>82</v>
      </c>
      <c r="AR39" s="101" t="str">
        <f t="shared" ca="1" si="41"/>
        <v>林秀樹</v>
      </c>
      <c r="AS39" s="102">
        <f t="shared" ca="1" si="41"/>
        <v>3719140</v>
      </c>
      <c r="AT39" s="99">
        <f t="shared" ca="1" si="41"/>
        <v>80</v>
      </c>
      <c r="AU39" s="84"/>
      <c r="AV39" s="100" t="str">
        <f t="shared" ca="1" si="31"/>
        <v>▲</v>
      </c>
      <c r="AW39" s="96">
        <f t="shared" ca="1" si="32"/>
        <v>132</v>
      </c>
      <c r="AX39" s="103" t="str">
        <f t="shared" ca="1" si="42"/>
        <v xml:space="preserve">Debbie Davis </v>
      </c>
      <c r="AY39" s="104">
        <f t="shared" ca="1" si="42"/>
        <v>2780950</v>
      </c>
      <c r="AZ39" s="99">
        <f t="shared" ca="1" si="42"/>
        <v>80</v>
      </c>
      <c r="BA39" s="84"/>
      <c r="BB39" s="100" t="str">
        <f t="shared" ca="1" si="34"/>
        <v>▼</v>
      </c>
      <c r="BC39" s="96">
        <f t="shared" ca="1" si="35"/>
        <v>182</v>
      </c>
      <c r="BD39" s="105" t="str">
        <f t="shared" ca="1" si="43"/>
        <v xml:space="preserve">Boomer Meloche </v>
      </c>
      <c r="BE39" s="106">
        <f t="shared" ca="1" si="43"/>
        <v>2007170</v>
      </c>
      <c r="BF39" s="99">
        <f t="shared" ca="1" si="43"/>
        <v>80</v>
      </c>
      <c r="BG39" s="84"/>
      <c r="BH39" s="100" t="str">
        <f t="shared" ca="1" si="37"/>
        <v>▲</v>
      </c>
      <c r="BI39" s="96">
        <f t="shared" ca="1" si="38"/>
        <v>232</v>
      </c>
      <c r="BJ39" s="107" t="str">
        <f t="shared" ca="1" si="44"/>
        <v xml:space="preserve">Eric Bookhultz </v>
      </c>
      <c r="BK39" s="108">
        <f t="shared" ca="1" si="44"/>
        <v>1358430</v>
      </c>
      <c r="BL39" s="99">
        <f t="shared" ca="1" si="44"/>
        <v>80</v>
      </c>
      <c r="BM39" s="94"/>
      <c r="BO39">
        <f t="shared" si="21"/>
        <v>82</v>
      </c>
      <c r="BP39">
        <f t="shared" si="25"/>
        <v>3700000</v>
      </c>
      <c r="BQ39" t="str">
        <f t="shared" si="22"/>
        <v>&gt;3700000</v>
      </c>
      <c r="BR39">
        <f t="shared" si="23"/>
        <v>6</v>
      </c>
    </row>
    <row r="40" spans="1:70" ht="18.75">
      <c r="A40" s="48"/>
      <c r="B40" s="49" t="s">
        <v>80</v>
      </c>
      <c r="C40" s="49">
        <v>3852900</v>
      </c>
      <c r="D40" s="49">
        <v>3960610</v>
      </c>
      <c r="E40" s="49">
        <v>3836260</v>
      </c>
      <c r="F40" s="49">
        <v>3638430</v>
      </c>
      <c r="G40" s="49">
        <v>0</v>
      </c>
      <c r="H40" s="49">
        <v>80</v>
      </c>
      <c r="I40" s="50">
        <v>0</v>
      </c>
      <c r="K40" s="51">
        <f t="shared" si="3"/>
        <v>3852900.0000004</v>
      </c>
      <c r="L40" s="52">
        <f t="shared" si="4"/>
        <v>3960610.0000004</v>
      </c>
      <c r="M40" s="52">
        <f t="shared" si="5"/>
        <v>3836260.0000004</v>
      </c>
      <c r="N40" s="52">
        <f t="shared" si="6"/>
        <v>3638430.0000004</v>
      </c>
      <c r="O40" s="52">
        <f t="shared" si="7"/>
        <v>3.9999999999999998E-7</v>
      </c>
      <c r="P40" s="30"/>
      <c r="Q40" s="30">
        <f t="shared" si="8"/>
        <v>75</v>
      </c>
      <c r="R40" s="30">
        <f t="shared" si="9"/>
        <v>48</v>
      </c>
      <c r="S40" s="30">
        <f t="shared" si="10"/>
        <v>69</v>
      </c>
      <c r="T40" s="30">
        <f t="shared" si="11"/>
        <v>48</v>
      </c>
      <c r="U40" s="30">
        <f t="shared" si="12"/>
        <v>499</v>
      </c>
      <c r="V40" s="30">
        <f t="shared" si="0"/>
        <v>-27</v>
      </c>
      <c r="W40" s="53" t="str">
        <f t="shared" si="1"/>
        <v>▼</v>
      </c>
      <c r="Y40" s="54">
        <f t="shared" ca="1" si="20"/>
        <v>39</v>
      </c>
      <c r="Z40" s="30">
        <v>39</v>
      </c>
      <c r="AA40" s="30">
        <f t="shared" si="13"/>
        <v>465</v>
      </c>
      <c r="AB40" s="30" t="str">
        <f t="shared" ca="1" si="14"/>
        <v xml:space="preserve">Xinjiapo Lim </v>
      </c>
      <c r="AC40" s="30">
        <f t="shared" ca="1" si="15"/>
        <v>4698020</v>
      </c>
      <c r="AD40" s="30">
        <f t="shared" ca="1" si="16"/>
        <v>80</v>
      </c>
      <c r="AE40" s="30" t="str">
        <f t="shared" ca="1" si="17"/>
        <v>---</v>
      </c>
      <c r="AF40" s="30" t="str">
        <f t="shared" ca="1" si="18"/>
        <v>▼</v>
      </c>
      <c r="AG40" s="30">
        <f t="shared" ca="1" si="24"/>
        <v>29</v>
      </c>
      <c r="AH40" s="53">
        <f t="shared" si="19"/>
        <v>3852900</v>
      </c>
      <c r="AI40" s="56"/>
      <c r="AJ40" s="95" t="str">
        <f t="shared" ca="1" si="40"/>
        <v>▼</v>
      </c>
      <c r="AK40" s="96">
        <f t="shared" ca="1" si="26"/>
        <v>33</v>
      </c>
      <c r="AL40" s="97" t="str">
        <f t="shared" ca="1" si="27"/>
        <v>李佩玲</v>
      </c>
      <c r="AM40" s="98">
        <f t="shared" ca="1" si="27"/>
        <v>4801890</v>
      </c>
      <c r="AN40" s="99">
        <f t="shared" ca="1" si="27"/>
        <v>80</v>
      </c>
      <c r="AO40" s="84"/>
      <c r="AP40" s="100" t="str">
        <f t="shared" ca="1" si="28"/>
        <v>▼</v>
      </c>
      <c r="AQ40" s="96">
        <f t="shared" ca="1" si="29"/>
        <v>83</v>
      </c>
      <c r="AR40" s="101" t="str">
        <f t="shared" ca="1" si="41"/>
        <v xml:space="preserve">Maria Georgopoulou </v>
      </c>
      <c r="AS40" s="102">
        <f t="shared" ca="1" si="41"/>
        <v>3690870</v>
      </c>
      <c r="AT40" s="99">
        <f t="shared" ca="1" si="41"/>
        <v>80</v>
      </c>
      <c r="AU40" s="84"/>
      <c r="AV40" s="100" t="str">
        <f t="shared" ca="1" si="31"/>
        <v>▼</v>
      </c>
      <c r="AW40" s="96">
        <f t="shared" ca="1" si="32"/>
        <v>133</v>
      </c>
      <c r="AX40" s="103" t="str">
        <f t="shared" ca="1" si="42"/>
        <v xml:space="preserve">Izabela Sotirow </v>
      </c>
      <c r="AY40" s="104">
        <f t="shared" ca="1" si="42"/>
        <v>2745540</v>
      </c>
      <c r="AZ40" s="99">
        <f t="shared" ca="1" si="42"/>
        <v>80</v>
      </c>
      <c r="BA40" s="84"/>
      <c r="BB40" s="100" t="str">
        <f t="shared" ca="1" si="34"/>
        <v>▲</v>
      </c>
      <c r="BC40" s="96">
        <f t="shared" ca="1" si="35"/>
        <v>183</v>
      </c>
      <c r="BD40" s="105" t="str">
        <f t="shared" ca="1" si="43"/>
        <v xml:space="preserve">Kelly Lucas </v>
      </c>
      <c r="BE40" s="106">
        <f t="shared" ca="1" si="43"/>
        <v>1966510</v>
      </c>
      <c r="BF40" s="99">
        <f t="shared" ca="1" si="43"/>
        <v>70</v>
      </c>
      <c r="BG40" s="84"/>
      <c r="BH40" s="100" t="str">
        <f t="shared" ca="1" si="37"/>
        <v>▼</v>
      </c>
      <c r="BI40" s="96">
        <f t="shared" ca="1" si="38"/>
        <v>233</v>
      </c>
      <c r="BJ40" s="107" t="str">
        <f t="shared" ca="1" si="44"/>
        <v xml:space="preserve">Sally Le Grange </v>
      </c>
      <c r="BK40" s="108">
        <f t="shared" ca="1" si="44"/>
        <v>1343070</v>
      </c>
      <c r="BL40" s="99">
        <f t="shared" ca="1" si="44"/>
        <v>80</v>
      </c>
      <c r="BM40" s="94"/>
      <c r="BO40">
        <f t="shared" si="21"/>
        <v>76</v>
      </c>
      <c r="BP40">
        <f t="shared" si="25"/>
        <v>3800000</v>
      </c>
      <c r="BQ40" t="str">
        <f t="shared" si="22"/>
        <v>&gt;3800000</v>
      </c>
      <c r="BR40">
        <f t="shared" si="23"/>
        <v>8</v>
      </c>
    </row>
    <row r="41" spans="1:70" ht="18.75">
      <c r="A41" s="48"/>
      <c r="B41" s="49" t="s">
        <v>81</v>
      </c>
      <c r="C41" s="49">
        <v>1144520</v>
      </c>
      <c r="D41" s="49">
        <v>859090</v>
      </c>
      <c r="E41" s="49">
        <v>666560</v>
      </c>
      <c r="F41" s="49">
        <v>610790</v>
      </c>
      <c r="G41" s="49">
        <v>1021350</v>
      </c>
      <c r="H41" s="49">
        <v>80</v>
      </c>
      <c r="I41" s="50">
        <v>51</v>
      </c>
      <c r="K41" s="51">
        <f t="shared" si="3"/>
        <v>1144520.00000041</v>
      </c>
      <c r="L41" s="52">
        <f t="shared" si="4"/>
        <v>859090.00000041001</v>
      </c>
      <c r="M41" s="52">
        <f t="shared" si="5"/>
        <v>666560.00000041001</v>
      </c>
      <c r="N41" s="52">
        <f t="shared" si="6"/>
        <v>610790.00000041001</v>
      </c>
      <c r="O41" s="52">
        <f t="shared" si="7"/>
        <v>1021350.00000041</v>
      </c>
      <c r="P41" s="30"/>
      <c r="Q41" s="30">
        <f t="shared" si="8"/>
        <v>242</v>
      </c>
      <c r="R41" s="30">
        <f t="shared" si="9"/>
        <v>273</v>
      </c>
      <c r="S41" s="30">
        <f t="shared" si="10"/>
        <v>290</v>
      </c>
      <c r="T41" s="30">
        <f t="shared" si="11"/>
        <v>286</v>
      </c>
      <c r="U41" s="30">
        <f t="shared" si="12"/>
        <v>246</v>
      </c>
      <c r="V41" s="30">
        <f t="shared" si="0"/>
        <v>31</v>
      </c>
      <c r="W41" s="53" t="str">
        <f t="shared" si="1"/>
        <v>▲</v>
      </c>
      <c r="Y41" s="54">
        <f t="shared" ca="1" si="20"/>
        <v>40</v>
      </c>
      <c r="Z41" s="30">
        <v>40</v>
      </c>
      <c r="AA41" s="30">
        <f t="shared" si="13"/>
        <v>107</v>
      </c>
      <c r="AB41" s="30" t="str">
        <f t="shared" ca="1" si="14"/>
        <v xml:space="preserve">Gina Holcomb Chapman </v>
      </c>
      <c r="AC41" s="30">
        <f t="shared" ca="1" si="15"/>
        <v>4655890</v>
      </c>
      <c r="AD41" s="30">
        <f t="shared" ca="1" si="16"/>
        <v>80</v>
      </c>
      <c r="AE41" s="30">
        <f t="shared" ca="1" si="17"/>
        <v>75</v>
      </c>
      <c r="AF41" s="30" t="str">
        <f t="shared" ca="1" si="18"/>
        <v>▼</v>
      </c>
      <c r="AG41" s="30">
        <f t="shared" ca="1" si="24"/>
        <v>23</v>
      </c>
      <c r="AH41" s="53">
        <f t="shared" si="19"/>
        <v>1144520</v>
      </c>
      <c r="AI41" s="56"/>
      <c r="AJ41" s="95" t="str">
        <f t="shared" ca="1" si="40"/>
        <v>▼</v>
      </c>
      <c r="AK41" s="96">
        <f t="shared" ca="1" si="26"/>
        <v>34</v>
      </c>
      <c r="AL41" s="97" t="str">
        <f t="shared" ca="1" si="27"/>
        <v xml:space="preserve">Katja Herrmann </v>
      </c>
      <c r="AM41" s="98">
        <f t="shared" ca="1" si="27"/>
        <v>4798330</v>
      </c>
      <c r="AN41" s="99">
        <f t="shared" ca="1" si="27"/>
        <v>80</v>
      </c>
      <c r="AO41" s="84"/>
      <c r="AP41" s="100" t="str">
        <f t="shared" ca="1" si="28"/>
        <v>▲</v>
      </c>
      <c r="AQ41" s="96">
        <f t="shared" ca="1" si="29"/>
        <v>84</v>
      </c>
      <c r="AR41" s="101" t="str">
        <f t="shared" ref="AR41:AT56" ca="1" si="45">AB85</f>
        <v xml:space="preserve">Kevin Froese </v>
      </c>
      <c r="AS41" s="102">
        <f t="shared" ca="1" si="45"/>
        <v>3683200</v>
      </c>
      <c r="AT41" s="99">
        <f t="shared" ca="1" si="45"/>
        <v>80</v>
      </c>
      <c r="AU41" s="84"/>
      <c r="AV41" s="100" t="str">
        <f t="shared" ca="1" si="31"/>
        <v>▲</v>
      </c>
      <c r="AW41" s="96">
        <f t="shared" ca="1" si="32"/>
        <v>134</v>
      </c>
      <c r="AX41" s="103" t="str">
        <f t="shared" ref="AX41:AZ56" ca="1" si="46">AB135</f>
        <v xml:space="preserve">Grace Cachia </v>
      </c>
      <c r="AY41" s="104">
        <f t="shared" ca="1" si="46"/>
        <v>2696610</v>
      </c>
      <c r="AZ41" s="99">
        <f t="shared" ca="1" si="46"/>
        <v>80</v>
      </c>
      <c r="BA41" s="84"/>
      <c r="BB41" s="100" t="str">
        <f t="shared" ca="1" si="34"/>
        <v>▼</v>
      </c>
      <c r="BC41" s="96">
        <f t="shared" ca="1" si="35"/>
        <v>184</v>
      </c>
      <c r="BD41" s="105" t="str">
        <f t="shared" ref="BD41:BF56" ca="1" si="47">AB185</f>
        <v xml:space="preserve">Melicher Mário </v>
      </c>
      <c r="BE41" s="106">
        <f t="shared" ca="1" si="47"/>
        <v>1963930</v>
      </c>
      <c r="BF41" s="99">
        <f t="shared" ca="1" si="47"/>
        <v>80</v>
      </c>
      <c r="BG41" s="84"/>
      <c r="BH41" s="100" t="str">
        <f t="shared" ca="1" si="37"/>
        <v>▼</v>
      </c>
      <c r="BI41" s="96">
        <f t="shared" ca="1" si="38"/>
        <v>234</v>
      </c>
      <c r="BJ41" s="107" t="str">
        <f t="shared" ref="BJ41:BL56" ca="1" si="48">AB235</f>
        <v xml:space="preserve">Carole Newton </v>
      </c>
      <c r="BK41" s="108">
        <f t="shared" ca="1" si="48"/>
        <v>1287110</v>
      </c>
      <c r="BL41" s="99">
        <f t="shared" ca="1" si="48"/>
        <v>80</v>
      </c>
      <c r="BM41" s="94"/>
      <c r="BO41">
        <f t="shared" si="21"/>
        <v>68</v>
      </c>
      <c r="BP41">
        <f t="shared" si="25"/>
        <v>3900000</v>
      </c>
      <c r="BQ41" t="str">
        <f t="shared" si="22"/>
        <v>&gt;3900000</v>
      </c>
      <c r="BR41">
        <f t="shared" si="23"/>
        <v>4</v>
      </c>
    </row>
    <row r="42" spans="1:70" ht="18.75">
      <c r="A42" s="48"/>
      <c r="B42" s="49" t="s">
        <v>82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16</v>
      </c>
      <c r="I42" s="50">
        <v>0</v>
      </c>
      <c r="K42" s="51">
        <f t="shared" si="3"/>
        <v>4.2E-7</v>
      </c>
      <c r="L42" s="52">
        <f t="shared" si="4"/>
        <v>4.2E-7</v>
      </c>
      <c r="M42" s="52">
        <f t="shared" si="5"/>
        <v>4.2E-7</v>
      </c>
      <c r="N42" s="52">
        <f t="shared" si="6"/>
        <v>4.2E-7</v>
      </c>
      <c r="O42" s="52">
        <f t="shared" si="7"/>
        <v>4.2E-7</v>
      </c>
      <c r="P42" s="30"/>
      <c r="Q42" s="30">
        <f t="shared" si="8"/>
        <v>500</v>
      </c>
      <c r="R42" s="30">
        <f t="shared" si="9"/>
        <v>497</v>
      </c>
      <c r="S42" s="30">
        <f t="shared" si="10"/>
        <v>496</v>
      </c>
      <c r="T42" s="30">
        <f t="shared" si="11"/>
        <v>499</v>
      </c>
      <c r="U42" s="30">
        <f t="shared" si="12"/>
        <v>498</v>
      </c>
      <c r="V42" s="30">
        <f t="shared" si="0"/>
        <v>-3</v>
      </c>
      <c r="W42" s="53" t="str">
        <f t="shared" si="1"/>
        <v>▼</v>
      </c>
      <c r="Y42" s="54">
        <f t="shared" ca="1" si="20"/>
        <v>41</v>
      </c>
      <c r="Z42" s="30">
        <v>41</v>
      </c>
      <c r="AA42" s="30">
        <f t="shared" si="13"/>
        <v>363</v>
      </c>
      <c r="AB42" s="30" t="str">
        <f t="shared" ca="1" si="14"/>
        <v xml:space="preserve">Che Le Jakkathorn </v>
      </c>
      <c r="AC42" s="30">
        <f t="shared" ca="1" si="15"/>
        <v>4627940</v>
      </c>
      <c r="AD42" s="30">
        <f t="shared" ca="1" si="16"/>
        <v>79</v>
      </c>
      <c r="AE42" s="30">
        <f t="shared" ca="1" si="17"/>
        <v>173</v>
      </c>
      <c r="AF42" s="30" t="str">
        <f t="shared" ca="1" si="18"/>
        <v>▲</v>
      </c>
      <c r="AG42" s="30">
        <f t="shared" ca="1" si="24"/>
        <v>73</v>
      </c>
      <c r="AH42" s="53" t="str">
        <f t="shared" si="19"/>
        <v/>
      </c>
      <c r="AI42" s="56"/>
      <c r="AJ42" s="95" t="str">
        <f t="shared" ca="1" si="40"/>
        <v>▲</v>
      </c>
      <c r="AK42" s="96">
        <f t="shared" ca="1" si="26"/>
        <v>35</v>
      </c>
      <c r="AL42" s="97" t="str">
        <f t="shared" ca="1" si="27"/>
        <v xml:space="preserve">Mike Leurquin </v>
      </c>
      <c r="AM42" s="98">
        <f t="shared" ca="1" si="27"/>
        <v>4743520</v>
      </c>
      <c r="AN42" s="99">
        <f t="shared" ca="1" si="27"/>
        <v>80</v>
      </c>
      <c r="AO42" s="84"/>
      <c r="AP42" s="100" t="str">
        <f t="shared" ca="1" si="28"/>
        <v>=</v>
      </c>
      <c r="AQ42" s="96">
        <f t="shared" ca="1" si="29"/>
        <v>85</v>
      </c>
      <c r="AR42" s="101" t="str">
        <f t="shared" ca="1" si="45"/>
        <v xml:space="preserve">Riccardo Siccardi </v>
      </c>
      <c r="AS42" s="102">
        <f t="shared" ca="1" si="45"/>
        <v>3660820</v>
      </c>
      <c r="AT42" s="99">
        <f t="shared" ca="1" si="45"/>
        <v>80</v>
      </c>
      <c r="AU42" s="84"/>
      <c r="AV42" s="100" t="str">
        <f t="shared" ca="1" si="31"/>
        <v>▲</v>
      </c>
      <c r="AW42" s="96">
        <f t="shared" ca="1" si="32"/>
        <v>135</v>
      </c>
      <c r="AX42" s="103" t="str">
        <f t="shared" ca="1" si="46"/>
        <v xml:space="preserve">Ho Wawa </v>
      </c>
      <c r="AY42" s="104">
        <f t="shared" ca="1" si="46"/>
        <v>2683670</v>
      </c>
      <c r="AZ42" s="99">
        <f t="shared" ca="1" si="46"/>
        <v>80</v>
      </c>
      <c r="BA42" s="84"/>
      <c r="BB42" s="100" t="str">
        <f t="shared" ca="1" si="34"/>
        <v>▼</v>
      </c>
      <c r="BC42" s="96">
        <f t="shared" ca="1" si="35"/>
        <v>185</v>
      </c>
      <c r="BD42" s="105" t="str">
        <f t="shared" ca="1" si="47"/>
        <v xml:space="preserve">Candy Bellavance </v>
      </c>
      <c r="BE42" s="106">
        <f t="shared" ca="1" si="47"/>
        <v>1961870</v>
      </c>
      <c r="BF42" s="99">
        <f t="shared" ca="1" si="47"/>
        <v>80</v>
      </c>
      <c r="BG42" s="84"/>
      <c r="BH42" s="100" t="str">
        <f t="shared" ca="1" si="37"/>
        <v>▼</v>
      </c>
      <c r="BI42" s="96">
        <f t="shared" ca="1" si="38"/>
        <v>235</v>
      </c>
      <c r="BJ42" s="107" t="str">
        <f t="shared" ca="1" si="48"/>
        <v xml:space="preserve">Sheila Freitag </v>
      </c>
      <c r="BK42" s="108">
        <f t="shared" ca="1" si="48"/>
        <v>1278840</v>
      </c>
      <c r="BL42" s="99">
        <f t="shared" ca="1" si="48"/>
        <v>80</v>
      </c>
      <c r="BM42" s="94"/>
      <c r="BO42">
        <f t="shared" si="21"/>
        <v>64</v>
      </c>
      <c r="BP42">
        <f t="shared" si="25"/>
        <v>4000000</v>
      </c>
      <c r="BQ42" t="str">
        <f t="shared" si="22"/>
        <v>&gt;4000000</v>
      </c>
      <c r="BR42">
        <f t="shared" si="23"/>
        <v>3</v>
      </c>
    </row>
    <row r="43" spans="1:70" ht="18.75">
      <c r="A43" s="48"/>
      <c r="B43" s="49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80</v>
      </c>
      <c r="I43" s="50">
        <v>0</v>
      </c>
      <c r="K43" s="51">
        <f t="shared" si="3"/>
        <v>4.3000000000000001E-7</v>
      </c>
      <c r="L43" s="52">
        <f t="shared" si="4"/>
        <v>4.3000000000000001E-7</v>
      </c>
      <c r="M43" s="52">
        <f t="shared" si="5"/>
        <v>4.3000000000000001E-7</v>
      </c>
      <c r="N43" s="52">
        <f t="shared" si="6"/>
        <v>4.3000000000000001E-7</v>
      </c>
      <c r="O43" s="52">
        <f t="shared" si="7"/>
        <v>4.3000000000000001E-7</v>
      </c>
      <c r="P43" s="30"/>
      <c r="Q43" s="30">
        <f t="shared" si="8"/>
        <v>499</v>
      </c>
      <c r="R43" s="30">
        <f t="shared" si="9"/>
        <v>496</v>
      </c>
      <c r="S43" s="30">
        <f t="shared" si="10"/>
        <v>495</v>
      </c>
      <c r="T43" s="30">
        <f t="shared" si="11"/>
        <v>498</v>
      </c>
      <c r="U43" s="30">
        <f t="shared" si="12"/>
        <v>497</v>
      </c>
      <c r="V43" s="30">
        <f t="shared" si="0"/>
        <v>-3</v>
      </c>
      <c r="W43" s="53" t="str">
        <f t="shared" si="1"/>
        <v>▼</v>
      </c>
      <c r="Y43" s="54">
        <f t="shared" ca="1" si="20"/>
        <v>42</v>
      </c>
      <c r="Z43" s="30">
        <v>42</v>
      </c>
      <c r="AA43" s="30">
        <f t="shared" si="13"/>
        <v>509</v>
      </c>
      <c r="AB43" s="30" t="str">
        <f t="shared" ca="1" si="14"/>
        <v xml:space="preserve">Kennon Olison </v>
      </c>
      <c r="AC43" s="30">
        <f t="shared" ca="1" si="15"/>
        <v>4603930</v>
      </c>
      <c r="AD43" s="30">
        <f t="shared" ca="1" si="16"/>
        <v>80</v>
      </c>
      <c r="AE43" s="30" t="str">
        <f t="shared" ca="1" si="17"/>
        <v>---</v>
      </c>
      <c r="AF43" s="30" t="str">
        <f t="shared" ca="1" si="18"/>
        <v>▼</v>
      </c>
      <c r="AG43" s="30">
        <f t="shared" ca="1" si="24"/>
        <v>21</v>
      </c>
      <c r="AH43" s="53" t="str">
        <f t="shared" si="19"/>
        <v/>
      </c>
      <c r="AI43" s="56"/>
      <c r="AJ43" s="95" t="str">
        <f t="shared" ca="1" si="40"/>
        <v>▲</v>
      </c>
      <c r="AK43" s="96">
        <f t="shared" ca="1" si="26"/>
        <v>36</v>
      </c>
      <c r="AL43" s="97" t="str">
        <f t="shared" ca="1" si="27"/>
        <v xml:space="preserve">Edmund Khoo </v>
      </c>
      <c r="AM43" s="98">
        <f t="shared" ca="1" si="27"/>
        <v>4732940</v>
      </c>
      <c r="AN43" s="99">
        <f t="shared" ca="1" si="27"/>
        <v>80</v>
      </c>
      <c r="AO43" s="84"/>
      <c r="AP43" s="100" t="str">
        <f t="shared" ca="1" si="28"/>
        <v>▼</v>
      </c>
      <c r="AQ43" s="96">
        <f t="shared" ca="1" si="29"/>
        <v>86</v>
      </c>
      <c r="AR43" s="101" t="str">
        <f t="shared" ca="1" si="45"/>
        <v xml:space="preserve">Donna Wilson </v>
      </c>
      <c r="AS43" s="102">
        <f t="shared" ca="1" si="45"/>
        <v>3651130</v>
      </c>
      <c r="AT43" s="99">
        <f t="shared" ca="1" si="45"/>
        <v>75</v>
      </c>
      <c r="AU43" s="84"/>
      <c r="AV43" s="100" t="str">
        <f t="shared" ca="1" si="31"/>
        <v>=</v>
      </c>
      <c r="AW43" s="96">
        <f t="shared" ca="1" si="32"/>
        <v>136</v>
      </c>
      <c r="AX43" s="103" t="str">
        <f t="shared" ca="1" si="46"/>
        <v xml:space="preserve">James Sagara </v>
      </c>
      <c r="AY43" s="104">
        <f t="shared" ca="1" si="46"/>
        <v>2663970</v>
      </c>
      <c r="AZ43" s="99">
        <f t="shared" ca="1" si="46"/>
        <v>80</v>
      </c>
      <c r="BA43" s="84"/>
      <c r="BB43" s="100" t="str">
        <f t="shared" ca="1" si="34"/>
        <v>▲</v>
      </c>
      <c r="BC43" s="96">
        <f t="shared" ca="1" si="35"/>
        <v>186</v>
      </c>
      <c r="BD43" s="105" t="str">
        <f t="shared" ca="1" si="47"/>
        <v xml:space="preserve">Kati Underwood </v>
      </c>
      <c r="BE43" s="106">
        <f t="shared" ca="1" si="47"/>
        <v>1945760</v>
      </c>
      <c r="BF43" s="99">
        <f t="shared" ca="1" si="47"/>
        <v>80</v>
      </c>
      <c r="BG43" s="84"/>
      <c r="BH43" s="100" t="str">
        <f t="shared" ca="1" si="37"/>
        <v>▲</v>
      </c>
      <c r="BI43" s="96">
        <f t="shared" ca="1" si="38"/>
        <v>236</v>
      </c>
      <c r="BJ43" s="107" t="str">
        <f t="shared" ca="1" si="48"/>
        <v xml:space="preserve">Marilyn Bland </v>
      </c>
      <c r="BK43" s="108">
        <f t="shared" ca="1" si="48"/>
        <v>1269910</v>
      </c>
      <c r="BL43" s="99">
        <f t="shared" ca="1" si="48"/>
        <v>80</v>
      </c>
      <c r="BM43" s="94"/>
      <c r="BO43">
        <f t="shared" si="21"/>
        <v>61</v>
      </c>
      <c r="BP43">
        <f t="shared" si="25"/>
        <v>4100000</v>
      </c>
      <c r="BQ43" t="str">
        <f t="shared" si="22"/>
        <v>&gt;4100000</v>
      </c>
      <c r="BR43">
        <f t="shared" si="23"/>
        <v>5</v>
      </c>
    </row>
    <row r="44" spans="1:70" ht="18.75">
      <c r="A44" s="48"/>
      <c r="B44" s="49" t="s">
        <v>84</v>
      </c>
      <c r="C44" s="49">
        <v>4743520</v>
      </c>
      <c r="D44" s="49">
        <v>3904630</v>
      </c>
      <c r="E44" s="49">
        <v>5115910</v>
      </c>
      <c r="F44" s="49">
        <v>3687510</v>
      </c>
      <c r="G44" s="49">
        <v>4997100</v>
      </c>
      <c r="H44" s="49">
        <v>80</v>
      </c>
      <c r="I44" s="50">
        <v>206</v>
      </c>
      <c r="K44" s="51">
        <f t="shared" si="3"/>
        <v>4743520.0000004396</v>
      </c>
      <c r="L44" s="52">
        <f t="shared" si="4"/>
        <v>3904630.00000044</v>
      </c>
      <c r="M44" s="52">
        <f t="shared" si="5"/>
        <v>5115910.0000004396</v>
      </c>
      <c r="N44" s="52">
        <f t="shared" si="6"/>
        <v>3687510.00000044</v>
      </c>
      <c r="O44" s="52">
        <f t="shared" si="7"/>
        <v>4997100.0000004396</v>
      </c>
      <c r="P44" s="30"/>
      <c r="Q44" s="30">
        <f t="shared" si="8"/>
        <v>35</v>
      </c>
      <c r="R44" s="30">
        <f t="shared" si="9"/>
        <v>50</v>
      </c>
      <c r="S44" s="30">
        <f t="shared" si="10"/>
        <v>13</v>
      </c>
      <c r="T44" s="30">
        <f t="shared" si="11"/>
        <v>46</v>
      </c>
      <c r="U44" s="30">
        <f t="shared" si="12"/>
        <v>30</v>
      </c>
      <c r="V44" s="30">
        <f t="shared" si="0"/>
        <v>15</v>
      </c>
      <c r="W44" s="53" t="str">
        <f t="shared" si="1"/>
        <v>▲</v>
      </c>
      <c r="Y44" s="54">
        <f t="shared" ca="1" si="20"/>
        <v>43</v>
      </c>
      <c r="Z44" s="30">
        <v>43</v>
      </c>
      <c r="AA44" s="30">
        <f t="shared" si="13"/>
        <v>38</v>
      </c>
      <c r="AB44" s="30" t="str">
        <f t="shared" ca="1" si="14"/>
        <v xml:space="preserve">Steve Masters </v>
      </c>
      <c r="AC44" s="30">
        <f t="shared" ca="1" si="15"/>
        <v>4578790</v>
      </c>
      <c r="AD44" s="30">
        <f t="shared" ca="1" si="16"/>
        <v>80</v>
      </c>
      <c r="AE44" s="30">
        <f t="shared" ca="1" si="17"/>
        <v>25</v>
      </c>
      <c r="AF44" s="30" t="str">
        <f t="shared" ca="1" si="18"/>
        <v>▲</v>
      </c>
      <c r="AG44" s="30">
        <f t="shared" ca="1" si="24"/>
        <v>20</v>
      </c>
      <c r="AH44" s="53">
        <f t="shared" si="19"/>
        <v>4743520</v>
      </c>
      <c r="AI44" s="56"/>
      <c r="AJ44" s="95" t="str">
        <f t="shared" ca="1" si="40"/>
        <v>▲</v>
      </c>
      <c r="AK44" s="96">
        <f t="shared" ca="1" si="26"/>
        <v>37</v>
      </c>
      <c r="AL44" s="97" t="str">
        <f t="shared" ca="1" si="27"/>
        <v xml:space="preserve">Kenna Sethman Ewing </v>
      </c>
      <c r="AM44" s="98">
        <f t="shared" ca="1" si="27"/>
        <v>4725550</v>
      </c>
      <c r="AN44" s="99">
        <f t="shared" ca="1" si="27"/>
        <v>80</v>
      </c>
      <c r="AO44" s="84"/>
      <c r="AP44" s="100" t="str">
        <f t="shared" ca="1" si="28"/>
        <v>▼</v>
      </c>
      <c r="AQ44" s="96">
        <f t="shared" ca="1" si="29"/>
        <v>87</v>
      </c>
      <c r="AR44" s="101" t="str">
        <f t="shared" ca="1" si="45"/>
        <v xml:space="preserve">Fatima Ademovic </v>
      </c>
      <c r="AS44" s="102">
        <f t="shared" ca="1" si="45"/>
        <v>3649590</v>
      </c>
      <c r="AT44" s="99">
        <f t="shared" ca="1" si="45"/>
        <v>80</v>
      </c>
      <c r="AU44" s="84"/>
      <c r="AV44" s="100" t="str">
        <f t="shared" ca="1" si="31"/>
        <v>▼</v>
      </c>
      <c r="AW44" s="96">
        <f t="shared" ca="1" si="32"/>
        <v>137</v>
      </c>
      <c r="AX44" s="103" t="str">
        <f t="shared" ca="1" si="46"/>
        <v xml:space="preserve">Marek Nowakowski </v>
      </c>
      <c r="AY44" s="104">
        <f t="shared" ca="1" si="46"/>
        <v>2660840</v>
      </c>
      <c r="AZ44" s="99">
        <f t="shared" ca="1" si="46"/>
        <v>80</v>
      </c>
      <c r="BA44" s="84"/>
      <c r="BB44" s="100" t="str">
        <f t="shared" ca="1" si="34"/>
        <v>▲</v>
      </c>
      <c r="BC44" s="96">
        <f t="shared" ca="1" si="35"/>
        <v>187</v>
      </c>
      <c r="BD44" s="105" t="str">
        <f t="shared" ca="1" si="47"/>
        <v xml:space="preserve">Richard Simonin </v>
      </c>
      <c r="BE44" s="106">
        <f t="shared" ca="1" si="47"/>
        <v>1944810</v>
      </c>
      <c r="BF44" s="99">
        <f t="shared" ca="1" si="47"/>
        <v>80</v>
      </c>
      <c r="BG44" s="84"/>
      <c r="BH44" s="100" t="str">
        <f t="shared" ca="1" si="37"/>
        <v>▲</v>
      </c>
      <c r="BI44" s="96">
        <f t="shared" ca="1" si="38"/>
        <v>237</v>
      </c>
      <c r="BJ44" s="107" t="str">
        <f t="shared" ca="1" si="48"/>
        <v xml:space="preserve">Sharon Murphy McDevitt </v>
      </c>
      <c r="BK44" s="108">
        <f t="shared" ca="1" si="48"/>
        <v>1239350</v>
      </c>
      <c r="BL44" s="99">
        <f t="shared" ca="1" si="48"/>
        <v>55</v>
      </c>
      <c r="BM44" s="94"/>
      <c r="BO44">
        <f t="shared" si="21"/>
        <v>56</v>
      </c>
      <c r="BP44">
        <f t="shared" si="25"/>
        <v>4200000</v>
      </c>
      <c r="BQ44" t="str">
        <f t="shared" si="22"/>
        <v>&gt;4200000</v>
      </c>
      <c r="BR44">
        <f t="shared" si="23"/>
        <v>4</v>
      </c>
    </row>
    <row r="45" spans="1:70" ht="18.75">
      <c r="A45" s="48"/>
      <c r="B45" s="49" t="s">
        <v>85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80</v>
      </c>
      <c r="I45" s="50">
        <v>0</v>
      </c>
      <c r="K45" s="51">
        <f t="shared" si="3"/>
        <v>4.5000000000000003E-7</v>
      </c>
      <c r="L45" s="52">
        <f t="shared" si="4"/>
        <v>4.5000000000000003E-7</v>
      </c>
      <c r="M45" s="52">
        <f t="shared" si="5"/>
        <v>4.5000000000000003E-7</v>
      </c>
      <c r="N45" s="52">
        <f t="shared" si="6"/>
        <v>4.5000000000000003E-7</v>
      </c>
      <c r="O45" s="52">
        <f t="shared" si="7"/>
        <v>4.5000000000000003E-7</v>
      </c>
      <c r="P45" s="30"/>
      <c r="Q45" s="30">
        <f t="shared" si="8"/>
        <v>498</v>
      </c>
      <c r="R45" s="30">
        <f t="shared" si="9"/>
        <v>495</v>
      </c>
      <c r="S45" s="30">
        <f t="shared" si="10"/>
        <v>494</v>
      </c>
      <c r="T45" s="30">
        <f t="shared" si="11"/>
        <v>497</v>
      </c>
      <c r="U45" s="30">
        <f t="shared" si="12"/>
        <v>496</v>
      </c>
      <c r="V45" s="30">
        <f t="shared" si="0"/>
        <v>-3</v>
      </c>
      <c r="W45" s="53" t="str">
        <f t="shared" si="1"/>
        <v>▼</v>
      </c>
      <c r="Y45" s="54">
        <f t="shared" ca="1" si="20"/>
        <v>44</v>
      </c>
      <c r="Z45" s="30">
        <v>44</v>
      </c>
      <c r="AA45" s="30">
        <f t="shared" si="13"/>
        <v>273</v>
      </c>
      <c r="AB45" s="30" t="str">
        <f t="shared" ca="1" si="14"/>
        <v xml:space="preserve">Sumit Agarwal </v>
      </c>
      <c r="AC45" s="30">
        <f t="shared" ca="1" si="15"/>
        <v>4462690</v>
      </c>
      <c r="AD45" s="30">
        <f t="shared" ca="1" si="16"/>
        <v>80</v>
      </c>
      <c r="AE45" s="30">
        <f t="shared" ca="1" si="17"/>
        <v>10</v>
      </c>
      <c r="AF45" s="30" t="str">
        <f t="shared" ca="1" si="18"/>
        <v>▲</v>
      </c>
      <c r="AG45" s="30">
        <f t="shared" ca="1" si="24"/>
        <v>143</v>
      </c>
      <c r="AH45" s="53" t="str">
        <f t="shared" si="19"/>
        <v/>
      </c>
      <c r="AI45" s="56"/>
      <c r="AJ45" s="95" t="str">
        <f t="shared" ca="1" si="40"/>
        <v>=</v>
      </c>
      <c r="AK45" s="96">
        <f t="shared" ca="1" si="26"/>
        <v>38</v>
      </c>
      <c r="AL45" s="97" t="str">
        <f t="shared" ca="1" si="27"/>
        <v>進捷機車</v>
      </c>
      <c r="AM45" s="98">
        <f t="shared" ca="1" si="27"/>
        <v>4713450</v>
      </c>
      <c r="AN45" s="99">
        <f t="shared" ca="1" si="27"/>
        <v>80</v>
      </c>
      <c r="AO45" s="84"/>
      <c r="AP45" s="100" t="str">
        <f t="shared" ca="1" si="28"/>
        <v>▲</v>
      </c>
      <c r="AQ45" s="96">
        <f t="shared" ca="1" si="29"/>
        <v>88</v>
      </c>
      <c r="AR45" s="101" t="str">
        <f t="shared" ca="1" si="45"/>
        <v xml:space="preserve">TJ Short </v>
      </c>
      <c r="AS45" s="102">
        <f t="shared" ca="1" si="45"/>
        <v>3623870</v>
      </c>
      <c r="AT45" s="99">
        <f t="shared" ca="1" si="45"/>
        <v>80</v>
      </c>
      <c r="AU45" s="84"/>
      <c r="AV45" s="100" t="str">
        <f t="shared" ca="1" si="31"/>
        <v>▼</v>
      </c>
      <c r="AW45" s="96">
        <f t="shared" ca="1" si="32"/>
        <v>138</v>
      </c>
      <c r="AX45" s="103" t="str">
        <f t="shared" ca="1" si="46"/>
        <v>Megan Asher</v>
      </c>
      <c r="AY45" s="104">
        <f t="shared" ca="1" si="46"/>
        <v>2660250</v>
      </c>
      <c r="AZ45" s="99">
        <f t="shared" ca="1" si="46"/>
        <v>80</v>
      </c>
      <c r="BA45" s="84"/>
      <c r="BB45" s="100" t="str">
        <f t="shared" ca="1" si="34"/>
        <v>▲</v>
      </c>
      <c r="BC45" s="96">
        <f t="shared" ca="1" si="35"/>
        <v>188</v>
      </c>
      <c r="BD45" s="105" t="str">
        <f t="shared" ca="1" si="47"/>
        <v xml:space="preserve">Angie Ng </v>
      </c>
      <c r="BE45" s="106">
        <f t="shared" ca="1" si="47"/>
        <v>1941340</v>
      </c>
      <c r="BF45" s="99">
        <f t="shared" ca="1" si="47"/>
        <v>80</v>
      </c>
      <c r="BG45" s="84"/>
      <c r="BH45" s="100" t="str">
        <f t="shared" ca="1" si="37"/>
        <v>▲</v>
      </c>
      <c r="BI45" s="96">
        <f t="shared" ca="1" si="38"/>
        <v>238</v>
      </c>
      <c r="BJ45" s="107" t="str">
        <f t="shared" ca="1" si="48"/>
        <v xml:space="preserve">Mezo Arpad </v>
      </c>
      <c r="BK45" s="108">
        <f t="shared" ca="1" si="48"/>
        <v>1229340</v>
      </c>
      <c r="BL45" s="99">
        <f t="shared" ca="1" si="48"/>
        <v>36</v>
      </c>
      <c r="BM45" s="94"/>
      <c r="BO45">
        <f t="shared" si="21"/>
        <v>52</v>
      </c>
      <c r="BP45">
        <f t="shared" si="25"/>
        <v>4300000</v>
      </c>
      <c r="BQ45" t="str">
        <f t="shared" si="22"/>
        <v>&gt;4300000</v>
      </c>
      <c r="BR45">
        <f t="shared" si="23"/>
        <v>4</v>
      </c>
    </row>
    <row r="46" spans="1:70" ht="18.75">
      <c r="A46" s="48"/>
      <c r="B46" s="49" t="s">
        <v>86</v>
      </c>
      <c r="C46" s="49">
        <v>0</v>
      </c>
      <c r="D46" s="49">
        <v>0</v>
      </c>
      <c r="E46" s="49">
        <v>3467300</v>
      </c>
      <c r="F46" s="49">
        <v>0</v>
      </c>
      <c r="G46" s="49">
        <v>2567750</v>
      </c>
      <c r="H46" s="49">
        <v>80</v>
      </c>
      <c r="I46" s="50">
        <v>24</v>
      </c>
      <c r="K46" s="51">
        <f t="shared" si="3"/>
        <v>4.5999999999999999E-7</v>
      </c>
      <c r="L46" s="52">
        <f t="shared" si="4"/>
        <v>4.5999999999999999E-7</v>
      </c>
      <c r="M46" s="52">
        <f t="shared" si="5"/>
        <v>3467300.0000004601</v>
      </c>
      <c r="N46" s="52">
        <f t="shared" si="6"/>
        <v>4.5999999999999999E-7</v>
      </c>
      <c r="O46" s="52">
        <f t="shared" si="7"/>
        <v>2567750.0000004601</v>
      </c>
      <c r="P46" s="30"/>
      <c r="Q46" s="30">
        <f t="shared" si="8"/>
        <v>497</v>
      </c>
      <c r="R46" s="30">
        <f t="shared" si="9"/>
        <v>494</v>
      </c>
      <c r="S46" s="30">
        <f t="shared" si="10"/>
        <v>94</v>
      </c>
      <c r="T46" s="30">
        <f t="shared" si="11"/>
        <v>496</v>
      </c>
      <c r="U46" s="30">
        <f t="shared" si="12"/>
        <v>133</v>
      </c>
      <c r="V46" s="30">
        <f t="shared" si="0"/>
        <v>-3</v>
      </c>
      <c r="W46" s="53" t="str">
        <f t="shared" si="1"/>
        <v>▼</v>
      </c>
      <c r="Y46" s="54">
        <f t="shared" ca="1" si="20"/>
        <v>45</v>
      </c>
      <c r="Z46" s="30">
        <v>45</v>
      </c>
      <c r="AA46" s="30">
        <f t="shared" si="13"/>
        <v>244</v>
      </c>
      <c r="AB46" s="30" t="str">
        <f t="shared" ca="1" si="14"/>
        <v xml:space="preserve">Megan Rutherford </v>
      </c>
      <c r="AC46" s="30">
        <f t="shared" ca="1" si="15"/>
        <v>4462610</v>
      </c>
      <c r="AD46" s="30">
        <f t="shared" ca="1" si="16"/>
        <v>80</v>
      </c>
      <c r="AE46" s="30">
        <f t="shared" ca="1" si="17"/>
        <v>72</v>
      </c>
      <c r="AF46" s="30" t="str">
        <f t="shared" ca="1" si="18"/>
        <v>▼</v>
      </c>
      <c r="AG46" s="30">
        <f t="shared" ca="1" si="24"/>
        <v>44</v>
      </c>
      <c r="AH46" s="53" t="str">
        <f t="shared" si="19"/>
        <v/>
      </c>
      <c r="AI46" s="56"/>
      <c r="AJ46" s="95" t="str">
        <f t="shared" ca="1" si="40"/>
        <v>▼</v>
      </c>
      <c r="AK46" s="96">
        <f t="shared" ca="1" si="26"/>
        <v>39</v>
      </c>
      <c r="AL46" s="97" t="str">
        <f t="shared" ca="1" si="27"/>
        <v xml:space="preserve">Xinjiapo Lim </v>
      </c>
      <c r="AM46" s="98">
        <f t="shared" ca="1" si="27"/>
        <v>4698020</v>
      </c>
      <c r="AN46" s="99">
        <f t="shared" ca="1" si="27"/>
        <v>80</v>
      </c>
      <c r="AO46" s="84"/>
      <c r="AP46" s="100" t="str">
        <f t="shared" ca="1" si="28"/>
        <v>▼</v>
      </c>
      <c r="AQ46" s="96">
        <f t="shared" ca="1" si="29"/>
        <v>89</v>
      </c>
      <c r="AR46" s="101" t="str">
        <f t="shared" ca="1" si="45"/>
        <v xml:space="preserve">Ronald Côté </v>
      </c>
      <c r="AS46" s="102">
        <f t="shared" ca="1" si="45"/>
        <v>3604860</v>
      </c>
      <c r="AT46" s="99">
        <f t="shared" ca="1" si="45"/>
        <v>80</v>
      </c>
      <c r="AU46" s="84"/>
      <c r="AV46" s="100" t="str">
        <f t="shared" ca="1" si="31"/>
        <v>▼</v>
      </c>
      <c r="AW46" s="96">
        <f t="shared" ca="1" si="32"/>
        <v>139</v>
      </c>
      <c r="AX46" s="103" t="str">
        <f t="shared" ca="1" si="46"/>
        <v>Shelly Haight</v>
      </c>
      <c r="AY46" s="104">
        <f t="shared" ca="1" si="46"/>
        <v>2659130</v>
      </c>
      <c r="AZ46" s="99">
        <f t="shared" ca="1" si="46"/>
        <v>44</v>
      </c>
      <c r="BA46" s="84"/>
      <c r="BB46" s="100" t="str">
        <f t="shared" ca="1" si="34"/>
        <v>▼</v>
      </c>
      <c r="BC46" s="96">
        <f t="shared" ca="1" si="35"/>
        <v>189</v>
      </c>
      <c r="BD46" s="105" t="str">
        <f t="shared" ca="1" si="47"/>
        <v xml:space="preserve">Vivi Peng </v>
      </c>
      <c r="BE46" s="106">
        <f t="shared" ca="1" si="47"/>
        <v>1935480</v>
      </c>
      <c r="BF46" s="99">
        <f t="shared" ca="1" si="47"/>
        <v>80</v>
      </c>
      <c r="BG46" s="84"/>
      <c r="BH46" s="100" t="str">
        <f t="shared" ca="1" si="37"/>
        <v>▲</v>
      </c>
      <c r="BI46" s="96">
        <f t="shared" ca="1" si="38"/>
        <v>239</v>
      </c>
      <c r="BJ46" s="107" t="str">
        <f t="shared" ca="1" si="48"/>
        <v xml:space="preserve">Kathy Young Thompkins </v>
      </c>
      <c r="BK46" s="108">
        <f t="shared" ca="1" si="48"/>
        <v>1206180</v>
      </c>
      <c r="BL46" s="99">
        <f t="shared" ca="1" si="48"/>
        <v>58</v>
      </c>
      <c r="BM46" s="94"/>
      <c r="BO46">
        <f t="shared" si="21"/>
        <v>48</v>
      </c>
      <c r="BP46">
        <f t="shared" si="25"/>
        <v>4400000</v>
      </c>
      <c r="BQ46" t="str">
        <f t="shared" si="22"/>
        <v>&gt;4400000</v>
      </c>
      <c r="BR46">
        <f t="shared" si="23"/>
        <v>5</v>
      </c>
    </row>
    <row r="47" spans="1:70" ht="18.75">
      <c r="A47" s="48"/>
      <c r="B47" s="49" t="s">
        <v>87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80</v>
      </c>
      <c r="I47" s="50">
        <v>0</v>
      </c>
      <c r="K47" s="51">
        <f t="shared" si="3"/>
        <v>4.7E-7</v>
      </c>
      <c r="L47" s="52">
        <f t="shared" si="4"/>
        <v>4.7E-7</v>
      </c>
      <c r="M47" s="52">
        <f t="shared" si="5"/>
        <v>4.7E-7</v>
      </c>
      <c r="N47" s="52">
        <f t="shared" si="6"/>
        <v>4.7E-7</v>
      </c>
      <c r="O47" s="52">
        <f t="shared" si="7"/>
        <v>4.7E-7</v>
      </c>
      <c r="P47" s="30"/>
      <c r="Q47" s="30">
        <f t="shared" si="8"/>
        <v>496</v>
      </c>
      <c r="R47" s="30">
        <f t="shared" si="9"/>
        <v>493</v>
      </c>
      <c r="S47" s="30">
        <f t="shared" si="10"/>
        <v>493</v>
      </c>
      <c r="T47" s="30">
        <f t="shared" si="11"/>
        <v>495</v>
      </c>
      <c r="U47" s="30">
        <f t="shared" si="12"/>
        <v>495</v>
      </c>
      <c r="V47" s="30">
        <f t="shared" si="0"/>
        <v>-3</v>
      </c>
      <c r="W47" s="53" t="str">
        <f t="shared" si="1"/>
        <v>▼</v>
      </c>
      <c r="Y47" s="54">
        <f t="shared" ca="1" si="20"/>
        <v>46</v>
      </c>
      <c r="Z47" s="30">
        <v>46</v>
      </c>
      <c r="AA47" s="30">
        <f t="shared" si="13"/>
        <v>84</v>
      </c>
      <c r="AB47" s="30" t="str">
        <f t="shared" ca="1" si="14"/>
        <v xml:space="preserve">Yuniel De Varona </v>
      </c>
      <c r="AC47" s="30">
        <f t="shared" ca="1" si="15"/>
        <v>4449560</v>
      </c>
      <c r="AD47" s="30">
        <f t="shared" ca="1" si="16"/>
        <v>77</v>
      </c>
      <c r="AE47" s="30">
        <f t="shared" ca="1" si="17"/>
        <v>19</v>
      </c>
      <c r="AF47" s="30" t="str">
        <f t="shared" ca="1" si="18"/>
        <v>▲</v>
      </c>
      <c r="AG47" s="30">
        <f t="shared" ca="1" si="24"/>
        <v>56</v>
      </c>
      <c r="AH47" s="53" t="str">
        <f t="shared" si="19"/>
        <v/>
      </c>
      <c r="AI47" s="56"/>
      <c r="AJ47" s="95" t="str">
        <f t="shared" ca="1" si="40"/>
        <v>▼</v>
      </c>
      <c r="AK47" s="96">
        <f t="shared" ca="1" si="26"/>
        <v>40</v>
      </c>
      <c r="AL47" s="109" t="str">
        <f t="shared" ca="1" si="27"/>
        <v xml:space="preserve">Gina Holcomb Chapman </v>
      </c>
      <c r="AM47" s="110">
        <f t="shared" ca="1" si="27"/>
        <v>4655890</v>
      </c>
      <c r="AN47" s="99">
        <f t="shared" ca="1" si="27"/>
        <v>80</v>
      </c>
      <c r="AO47" s="84"/>
      <c r="AP47" s="100" t="str">
        <f t="shared" ca="1" si="28"/>
        <v>▲</v>
      </c>
      <c r="AQ47" s="96">
        <f t="shared" ca="1" si="29"/>
        <v>90</v>
      </c>
      <c r="AR47" s="111" t="str">
        <f t="shared" ca="1" si="45"/>
        <v xml:space="preserve">Terry Holland </v>
      </c>
      <c r="AS47" s="112">
        <f t="shared" ca="1" si="45"/>
        <v>3604430</v>
      </c>
      <c r="AT47" s="99">
        <f t="shared" ca="1" si="45"/>
        <v>80</v>
      </c>
      <c r="AU47" s="84"/>
      <c r="AV47" s="100" t="str">
        <f t="shared" ca="1" si="31"/>
        <v>▼</v>
      </c>
      <c r="AW47" s="96">
        <f t="shared" ca="1" si="32"/>
        <v>140</v>
      </c>
      <c r="AX47" s="113" t="str">
        <f t="shared" ca="1" si="46"/>
        <v xml:space="preserve">Russell Kirk </v>
      </c>
      <c r="AY47" s="114">
        <f t="shared" ca="1" si="46"/>
        <v>2655720</v>
      </c>
      <c r="AZ47" s="99">
        <f t="shared" ca="1" si="46"/>
        <v>80</v>
      </c>
      <c r="BA47" s="84"/>
      <c r="BB47" s="100" t="str">
        <f t="shared" ca="1" si="34"/>
        <v>▲</v>
      </c>
      <c r="BC47" s="96">
        <f t="shared" ca="1" si="35"/>
        <v>190</v>
      </c>
      <c r="BD47" s="115" t="str">
        <f t="shared" ca="1" si="47"/>
        <v xml:space="preserve">Maxie Chang </v>
      </c>
      <c r="BE47" s="116">
        <f t="shared" ca="1" si="47"/>
        <v>1934380</v>
      </c>
      <c r="BF47" s="99">
        <f t="shared" ca="1" si="47"/>
        <v>80</v>
      </c>
      <c r="BG47" s="84"/>
      <c r="BH47" s="100" t="str">
        <f t="shared" ca="1" si="37"/>
        <v>▲</v>
      </c>
      <c r="BI47" s="96">
        <f t="shared" ca="1" si="38"/>
        <v>240</v>
      </c>
      <c r="BJ47" s="117" t="str">
        <f t="shared" ca="1" si="48"/>
        <v>Donna Olson</v>
      </c>
      <c r="BK47" s="118">
        <f t="shared" ca="1" si="48"/>
        <v>1196590</v>
      </c>
      <c r="BL47" s="99">
        <f t="shared" ca="1" si="48"/>
        <v>76</v>
      </c>
      <c r="BM47" s="94"/>
      <c r="BO47">
        <f t="shared" si="21"/>
        <v>43</v>
      </c>
      <c r="BP47">
        <f t="shared" si="25"/>
        <v>4500000</v>
      </c>
      <c r="BQ47" t="str">
        <f t="shared" si="22"/>
        <v>&gt;4500000</v>
      </c>
      <c r="BR47">
        <f t="shared" si="23"/>
        <v>1</v>
      </c>
    </row>
    <row r="48" spans="1:70" ht="18.75">
      <c r="A48" s="48" t="s">
        <v>41</v>
      </c>
      <c r="B48" s="49" t="s">
        <v>88</v>
      </c>
      <c r="C48" s="49">
        <v>5198040</v>
      </c>
      <c r="D48" s="49">
        <v>1857340</v>
      </c>
      <c r="E48" s="49">
        <v>2032290</v>
      </c>
      <c r="F48" s="49">
        <v>1149150</v>
      </c>
      <c r="G48" s="49">
        <v>6314550</v>
      </c>
      <c r="H48" s="49">
        <v>80</v>
      </c>
      <c r="I48" s="50">
        <v>277</v>
      </c>
      <c r="K48" s="51" t="str">
        <f t="shared" si="3"/>
        <v/>
      </c>
      <c r="L48" s="52" t="str">
        <f t="shared" si="4"/>
        <v/>
      </c>
      <c r="M48" s="52" t="str">
        <f t="shared" si="5"/>
        <v/>
      </c>
      <c r="N48" s="52" t="str">
        <f t="shared" si="6"/>
        <v/>
      </c>
      <c r="O48" s="52" t="str">
        <f t="shared" si="7"/>
        <v/>
      </c>
      <c r="P48" s="30"/>
      <c r="Q48" s="30">
        <f t="shared" si="8"/>
        <v>0</v>
      </c>
      <c r="R48" s="30">
        <f t="shared" si="9"/>
        <v>0</v>
      </c>
      <c r="S48" s="30">
        <f t="shared" si="10"/>
        <v>0</v>
      </c>
      <c r="T48" s="30">
        <f t="shared" si="11"/>
        <v>0</v>
      </c>
      <c r="U48" s="30">
        <f t="shared" si="12"/>
        <v>0</v>
      </c>
      <c r="V48" s="30">
        <f t="shared" si="0"/>
        <v>0</v>
      </c>
      <c r="W48" s="53" t="str">
        <f t="shared" si="1"/>
        <v>=</v>
      </c>
      <c r="Y48" s="54">
        <f t="shared" ca="1" si="20"/>
        <v>47</v>
      </c>
      <c r="Z48" s="30">
        <v>47</v>
      </c>
      <c r="AA48" s="30">
        <f t="shared" si="13"/>
        <v>535</v>
      </c>
      <c r="AB48" s="30" t="str">
        <f t="shared" ca="1" si="14"/>
        <v xml:space="preserve">Jamel Young </v>
      </c>
      <c r="AC48" s="30">
        <f t="shared" ca="1" si="15"/>
        <v>4445730</v>
      </c>
      <c r="AD48" s="30">
        <f t="shared" ca="1" si="16"/>
        <v>80</v>
      </c>
      <c r="AE48" s="30" t="str">
        <f t="shared" ca="1" si="17"/>
        <v>---</v>
      </c>
      <c r="AF48" s="30" t="str">
        <f t="shared" ca="1" si="18"/>
        <v>▼</v>
      </c>
      <c r="AG48" s="30">
        <f t="shared" ca="1" si="24"/>
        <v>15</v>
      </c>
      <c r="AH48" s="53" t="str">
        <f t="shared" si="19"/>
        <v/>
      </c>
      <c r="AI48" s="56"/>
      <c r="AJ48" s="95" t="str">
        <f t="shared" ca="1" si="40"/>
        <v>▲</v>
      </c>
      <c r="AK48" s="96">
        <f t="shared" ca="1" si="26"/>
        <v>41</v>
      </c>
      <c r="AL48" s="97" t="str">
        <f ca="1">AB42</f>
        <v xml:space="preserve">Che Le Jakkathorn </v>
      </c>
      <c r="AM48" s="98">
        <f t="shared" ca="1" si="27"/>
        <v>4627940</v>
      </c>
      <c r="AN48" s="99">
        <f t="shared" ca="1" si="27"/>
        <v>79</v>
      </c>
      <c r="AO48" s="84"/>
      <c r="AP48" s="100" t="str">
        <f t="shared" ca="1" si="28"/>
        <v>▲</v>
      </c>
      <c r="AQ48" s="96">
        <f t="shared" ca="1" si="29"/>
        <v>91</v>
      </c>
      <c r="AR48" s="101" t="str">
        <f t="shared" ca="1" si="45"/>
        <v>Erin Benwell</v>
      </c>
      <c r="AS48" s="102">
        <f t="shared" ca="1" si="45"/>
        <v>3583990</v>
      </c>
      <c r="AT48" s="99">
        <f t="shared" ca="1" si="45"/>
        <v>80</v>
      </c>
      <c r="AU48" s="84"/>
      <c r="AV48" s="100" t="str">
        <f t="shared" ca="1" si="31"/>
        <v>▲</v>
      </c>
      <c r="AW48" s="96">
        <f t="shared" ca="1" si="32"/>
        <v>141</v>
      </c>
      <c r="AX48" s="103" t="str">
        <f t="shared" ca="1" si="46"/>
        <v xml:space="preserve">Steven Tierney </v>
      </c>
      <c r="AY48" s="104">
        <f t="shared" ca="1" si="46"/>
        <v>2653190</v>
      </c>
      <c r="AZ48" s="99">
        <f t="shared" ca="1" si="46"/>
        <v>80</v>
      </c>
      <c r="BA48" s="84"/>
      <c r="BB48" s="100" t="str">
        <f t="shared" ca="1" si="34"/>
        <v>▼</v>
      </c>
      <c r="BC48" s="96">
        <f t="shared" ca="1" si="35"/>
        <v>191</v>
      </c>
      <c r="BD48" s="105" t="str">
        <f t="shared" ca="1" si="47"/>
        <v>James Root</v>
      </c>
      <c r="BE48" s="106">
        <f t="shared" ca="1" si="47"/>
        <v>1934040</v>
      </c>
      <c r="BF48" s="99">
        <f t="shared" ca="1" si="47"/>
        <v>45</v>
      </c>
      <c r="BG48" s="84"/>
      <c r="BH48" s="100" t="str">
        <f t="shared" ca="1" si="37"/>
        <v>▲</v>
      </c>
      <c r="BI48" s="96">
        <f t="shared" ca="1" si="38"/>
        <v>241</v>
      </c>
      <c r="BJ48" s="107" t="str">
        <f t="shared" ca="1" si="48"/>
        <v xml:space="preserve">Vivian Johnson </v>
      </c>
      <c r="BK48" s="108">
        <f t="shared" ca="1" si="48"/>
        <v>1180200</v>
      </c>
      <c r="BL48" s="99">
        <f t="shared" ca="1" si="48"/>
        <v>73</v>
      </c>
      <c r="BM48" s="94"/>
      <c r="BO48">
        <f t="shared" si="21"/>
        <v>42</v>
      </c>
      <c r="BP48">
        <f t="shared" si="25"/>
        <v>4600000</v>
      </c>
      <c r="BQ48" t="str">
        <f t="shared" si="22"/>
        <v>&gt;4600000</v>
      </c>
      <c r="BR48">
        <f t="shared" si="23"/>
        <v>4</v>
      </c>
    </row>
    <row r="49" spans="1:70" ht="18.75">
      <c r="A49" s="48"/>
      <c r="B49" s="49" t="s">
        <v>89</v>
      </c>
      <c r="C49" s="49">
        <v>2166050</v>
      </c>
      <c r="D49" s="49">
        <v>2093930</v>
      </c>
      <c r="E49" s="49">
        <v>1795300</v>
      </c>
      <c r="F49" s="49">
        <v>2252780</v>
      </c>
      <c r="G49" s="49">
        <v>2193880</v>
      </c>
      <c r="H49" s="49">
        <v>80</v>
      </c>
      <c r="I49" s="50">
        <v>349</v>
      </c>
      <c r="K49" s="51">
        <f t="shared" si="3"/>
        <v>2166050.0000004899</v>
      </c>
      <c r="L49" s="52">
        <f t="shared" si="4"/>
        <v>2093930.0000004901</v>
      </c>
      <c r="M49" s="52">
        <f t="shared" si="5"/>
        <v>1795300.0000004901</v>
      </c>
      <c r="N49" s="52">
        <f t="shared" si="6"/>
        <v>2252780.0000004899</v>
      </c>
      <c r="O49" s="52">
        <f t="shared" si="7"/>
        <v>2193880.0000004899</v>
      </c>
      <c r="P49" s="30"/>
      <c r="Q49" s="30">
        <f t="shared" si="8"/>
        <v>168</v>
      </c>
      <c r="R49" s="30">
        <f t="shared" si="9"/>
        <v>170</v>
      </c>
      <c r="S49" s="30">
        <f t="shared" si="10"/>
        <v>201</v>
      </c>
      <c r="T49" s="30">
        <f t="shared" si="11"/>
        <v>113</v>
      </c>
      <c r="U49" s="30">
        <f t="shared" si="12"/>
        <v>164</v>
      </c>
      <c r="V49" s="30">
        <f t="shared" si="0"/>
        <v>2</v>
      </c>
      <c r="W49" s="53" t="str">
        <f t="shared" si="1"/>
        <v>▲</v>
      </c>
      <c r="Y49" s="54">
        <f t="shared" ca="1" si="20"/>
        <v>48</v>
      </c>
      <c r="Z49" s="30">
        <v>48</v>
      </c>
      <c r="AA49" s="30">
        <f t="shared" si="13"/>
        <v>156</v>
      </c>
      <c r="AB49" s="30" t="str">
        <f t="shared" ca="1" si="14"/>
        <v xml:space="preserve">Viorel Neagu </v>
      </c>
      <c r="AC49" s="30">
        <f t="shared" ca="1" si="15"/>
        <v>4410480</v>
      </c>
      <c r="AD49" s="30">
        <f t="shared" ca="1" si="16"/>
        <v>80</v>
      </c>
      <c r="AE49" s="30">
        <f t="shared" ca="1" si="17"/>
        <v>69</v>
      </c>
      <c r="AF49" s="30" t="str">
        <f t="shared" ca="1" si="18"/>
        <v>▼</v>
      </c>
      <c r="AG49" s="30">
        <f t="shared" ca="1" si="24"/>
        <v>22</v>
      </c>
      <c r="AH49" s="53">
        <f t="shared" si="19"/>
        <v>2166050</v>
      </c>
      <c r="AI49" s="56"/>
      <c r="AJ49" s="95" t="str">
        <f t="shared" ca="1" si="40"/>
        <v>▼</v>
      </c>
      <c r="AK49" s="96">
        <f t="shared" ca="1" si="26"/>
        <v>42</v>
      </c>
      <c r="AL49" s="97" t="str">
        <f t="shared" ca="1" si="27"/>
        <v xml:space="preserve">Kennon Olison </v>
      </c>
      <c r="AM49" s="98">
        <f t="shared" ca="1" si="27"/>
        <v>4603930</v>
      </c>
      <c r="AN49" s="99">
        <f t="shared" ca="1" si="27"/>
        <v>80</v>
      </c>
      <c r="AO49" s="84"/>
      <c r="AP49" s="100" t="str">
        <f t="shared" ca="1" si="28"/>
        <v>▲</v>
      </c>
      <c r="AQ49" s="96">
        <f t="shared" ca="1" si="29"/>
        <v>92</v>
      </c>
      <c r="AR49" s="101" t="str">
        <f t="shared" ca="1" si="45"/>
        <v>蕭灑哥</v>
      </c>
      <c r="AS49" s="102">
        <f t="shared" ca="1" si="45"/>
        <v>3573680</v>
      </c>
      <c r="AT49" s="99">
        <f t="shared" ca="1" si="45"/>
        <v>80</v>
      </c>
      <c r="AU49" s="84"/>
      <c r="AV49" s="100" t="str">
        <f t="shared" ca="1" si="31"/>
        <v>▲</v>
      </c>
      <c r="AW49" s="96">
        <f t="shared" ca="1" si="32"/>
        <v>142</v>
      </c>
      <c r="AX49" s="103" t="str">
        <f t="shared" ca="1" si="46"/>
        <v xml:space="preserve">Michelle Porter </v>
      </c>
      <c r="AY49" s="104">
        <f t="shared" ca="1" si="46"/>
        <v>2646330</v>
      </c>
      <c r="AZ49" s="99">
        <f t="shared" ca="1" si="46"/>
        <v>80</v>
      </c>
      <c r="BA49" s="84"/>
      <c r="BB49" s="100" t="str">
        <f t="shared" ca="1" si="34"/>
        <v>=</v>
      </c>
      <c r="BC49" s="96">
        <f t="shared" ca="1" si="35"/>
        <v>192</v>
      </c>
      <c r="BD49" s="105" t="str">
        <f t="shared" ca="1" si="47"/>
        <v xml:space="preserve">Erin Eifert </v>
      </c>
      <c r="BE49" s="106">
        <f t="shared" ca="1" si="47"/>
        <v>1927630</v>
      </c>
      <c r="BF49" s="99">
        <f t="shared" ca="1" si="47"/>
        <v>80</v>
      </c>
      <c r="BG49" s="84"/>
      <c r="BH49" s="100" t="str">
        <f t="shared" ca="1" si="37"/>
        <v>▲</v>
      </c>
      <c r="BI49" s="96">
        <f t="shared" ca="1" si="38"/>
        <v>242</v>
      </c>
      <c r="BJ49" s="107" t="str">
        <f t="shared" ca="1" si="48"/>
        <v xml:space="preserve">Barbara Williams-Clark </v>
      </c>
      <c r="BK49" s="108">
        <f t="shared" ca="1" si="48"/>
        <v>1144520</v>
      </c>
      <c r="BL49" s="99">
        <f t="shared" ca="1" si="48"/>
        <v>80</v>
      </c>
      <c r="BM49" s="94"/>
      <c r="BO49">
        <f t="shared" si="21"/>
        <v>38</v>
      </c>
      <c r="BP49">
        <f t="shared" si="25"/>
        <v>4700000</v>
      </c>
      <c r="BQ49" t="str">
        <f t="shared" si="22"/>
        <v>&gt;4700000</v>
      </c>
      <c r="BR49">
        <f t="shared" si="23"/>
        <v>5</v>
      </c>
    </row>
    <row r="50" spans="1:70" ht="18.75">
      <c r="A50" s="48"/>
      <c r="B50" s="49" t="s">
        <v>90</v>
      </c>
      <c r="C50" s="49">
        <v>0</v>
      </c>
      <c r="D50" s="49">
        <v>0</v>
      </c>
      <c r="E50" s="49">
        <v>638740</v>
      </c>
      <c r="F50" s="49">
        <v>281360</v>
      </c>
      <c r="G50" s="49">
        <v>0</v>
      </c>
      <c r="H50" s="49">
        <v>6</v>
      </c>
      <c r="I50" s="50">
        <v>7</v>
      </c>
      <c r="K50" s="51">
        <f t="shared" si="3"/>
        <v>4.9999999999999998E-7</v>
      </c>
      <c r="L50" s="52">
        <f t="shared" si="4"/>
        <v>4.9999999999999998E-7</v>
      </c>
      <c r="M50" s="52">
        <f t="shared" si="5"/>
        <v>638740.0000005</v>
      </c>
      <c r="N50" s="52">
        <f t="shared" si="6"/>
        <v>281360.0000005</v>
      </c>
      <c r="O50" s="52">
        <f t="shared" si="7"/>
        <v>4.9999999999999998E-7</v>
      </c>
      <c r="P50" s="30"/>
      <c r="Q50" s="30">
        <f t="shared" si="8"/>
        <v>495</v>
      </c>
      <c r="R50" s="30">
        <f t="shared" si="9"/>
        <v>492</v>
      </c>
      <c r="S50" s="30">
        <f t="shared" si="10"/>
        <v>292</v>
      </c>
      <c r="T50" s="30">
        <f t="shared" si="11"/>
        <v>323</v>
      </c>
      <c r="U50" s="30">
        <f t="shared" si="12"/>
        <v>494</v>
      </c>
      <c r="V50" s="30">
        <f t="shared" si="0"/>
        <v>-3</v>
      </c>
      <c r="W50" s="53" t="str">
        <f t="shared" si="1"/>
        <v>▼</v>
      </c>
      <c r="Y50" s="54">
        <f t="shared" ca="1" si="20"/>
        <v>49</v>
      </c>
      <c r="Z50" s="30">
        <v>49</v>
      </c>
      <c r="AA50" s="30">
        <f t="shared" si="13"/>
        <v>64</v>
      </c>
      <c r="AB50" s="30" t="str">
        <f t="shared" ca="1" si="14"/>
        <v xml:space="preserve">Sue Micallef </v>
      </c>
      <c r="AC50" s="30">
        <f t="shared" ca="1" si="15"/>
        <v>4395090</v>
      </c>
      <c r="AD50" s="30">
        <f t="shared" ca="1" si="16"/>
        <v>80</v>
      </c>
      <c r="AE50" s="30">
        <f t="shared" ca="1" si="17"/>
        <v>31</v>
      </c>
      <c r="AF50" s="30" t="str">
        <f t="shared" ca="1" si="18"/>
        <v>▲</v>
      </c>
      <c r="AG50" s="30">
        <f t="shared" ca="1" si="24"/>
        <v>29</v>
      </c>
      <c r="AH50" s="53" t="str">
        <f t="shared" si="19"/>
        <v/>
      </c>
      <c r="AI50" s="56"/>
      <c r="AJ50" s="95" t="str">
        <f t="shared" ca="1" si="40"/>
        <v>▲</v>
      </c>
      <c r="AK50" s="96">
        <f t="shared" ca="1" si="26"/>
        <v>43</v>
      </c>
      <c r="AL50" s="97" t="str">
        <f t="shared" ca="1" si="27"/>
        <v xml:space="preserve">Steve Masters </v>
      </c>
      <c r="AM50" s="98">
        <f t="shared" ca="1" si="27"/>
        <v>4578790</v>
      </c>
      <c r="AN50" s="99">
        <f t="shared" ca="1" si="27"/>
        <v>80</v>
      </c>
      <c r="AO50" s="84"/>
      <c r="AP50" s="100" t="str">
        <f t="shared" ca="1" si="28"/>
        <v>▼</v>
      </c>
      <c r="AQ50" s="96">
        <f t="shared" ca="1" si="29"/>
        <v>93</v>
      </c>
      <c r="AR50" s="101" t="str">
        <f t="shared" ca="1" si="45"/>
        <v xml:space="preserve">Medo Brundo </v>
      </c>
      <c r="AS50" s="102">
        <f t="shared" ca="1" si="45"/>
        <v>3459020</v>
      </c>
      <c r="AT50" s="99">
        <f t="shared" ca="1" si="45"/>
        <v>80</v>
      </c>
      <c r="AU50" s="84"/>
      <c r="AV50" s="100" t="str">
        <f t="shared" ca="1" si="31"/>
        <v>▲</v>
      </c>
      <c r="AW50" s="96">
        <f t="shared" ca="1" si="32"/>
        <v>143</v>
      </c>
      <c r="AX50" s="103" t="str">
        <f t="shared" ca="1" si="46"/>
        <v xml:space="preserve">Jesse Gajadhar </v>
      </c>
      <c r="AY50" s="104">
        <f t="shared" ca="1" si="46"/>
        <v>2632070</v>
      </c>
      <c r="AZ50" s="99">
        <f t="shared" ca="1" si="46"/>
        <v>80</v>
      </c>
      <c r="BA50" s="84"/>
      <c r="BB50" s="100" t="str">
        <f t="shared" ca="1" si="34"/>
        <v>▼</v>
      </c>
      <c r="BC50" s="96">
        <f t="shared" ca="1" si="35"/>
        <v>193</v>
      </c>
      <c r="BD50" s="105" t="str">
        <f t="shared" ca="1" si="47"/>
        <v xml:space="preserve">Ana Alicia Gonzalez Urias </v>
      </c>
      <c r="BE50" s="106">
        <f t="shared" ca="1" si="47"/>
        <v>1917490</v>
      </c>
      <c r="BF50" s="99">
        <f t="shared" ca="1" si="47"/>
        <v>80</v>
      </c>
      <c r="BG50" s="84"/>
      <c r="BH50" s="100" t="str">
        <f t="shared" ca="1" si="37"/>
        <v>▲</v>
      </c>
      <c r="BI50" s="96">
        <f t="shared" ca="1" si="38"/>
        <v>243</v>
      </c>
      <c r="BJ50" s="107" t="str">
        <f t="shared" ca="1" si="48"/>
        <v>Jean-Paul Deveaux</v>
      </c>
      <c r="BK50" s="108">
        <f t="shared" ca="1" si="48"/>
        <v>1141780</v>
      </c>
      <c r="BL50" s="99">
        <f t="shared" ca="1" si="48"/>
        <v>47</v>
      </c>
      <c r="BM50" s="94"/>
      <c r="BO50">
        <f t="shared" si="21"/>
        <v>33</v>
      </c>
      <c r="BP50">
        <f t="shared" si="25"/>
        <v>4800000</v>
      </c>
      <c r="BQ50" t="str">
        <f t="shared" si="22"/>
        <v>&gt;4800000</v>
      </c>
      <c r="BR50">
        <f t="shared" si="23"/>
        <v>1</v>
      </c>
    </row>
    <row r="51" spans="1:70" ht="18.75">
      <c r="A51" s="48"/>
      <c r="B51" s="49" t="s">
        <v>91</v>
      </c>
      <c r="C51" s="49">
        <v>1699520</v>
      </c>
      <c r="D51" s="49">
        <v>1917800</v>
      </c>
      <c r="E51" s="49">
        <v>2020950</v>
      </c>
      <c r="F51" s="49">
        <v>755280</v>
      </c>
      <c r="G51" s="49">
        <v>743310</v>
      </c>
      <c r="H51" s="49">
        <v>80</v>
      </c>
      <c r="I51" s="50">
        <v>36</v>
      </c>
      <c r="K51" s="51">
        <f t="shared" si="3"/>
        <v>1699520.0000005099</v>
      </c>
      <c r="L51" s="52">
        <f t="shared" si="4"/>
        <v>1917800.0000005099</v>
      </c>
      <c r="M51" s="52">
        <f t="shared" si="5"/>
        <v>2020950.0000005099</v>
      </c>
      <c r="N51" s="52">
        <f t="shared" si="6"/>
        <v>755280.00000051002</v>
      </c>
      <c r="O51" s="52">
        <f t="shared" si="7"/>
        <v>743310.00000051002</v>
      </c>
      <c r="P51" s="30"/>
      <c r="Q51" s="30">
        <f t="shared" si="8"/>
        <v>210</v>
      </c>
      <c r="R51" s="30">
        <f t="shared" si="9"/>
        <v>187</v>
      </c>
      <c r="S51" s="30">
        <f t="shared" si="10"/>
        <v>179</v>
      </c>
      <c r="T51" s="30">
        <f t="shared" si="11"/>
        <v>269</v>
      </c>
      <c r="U51" s="30">
        <f t="shared" si="12"/>
        <v>270</v>
      </c>
      <c r="V51" s="30">
        <f t="shared" si="0"/>
        <v>-23</v>
      </c>
      <c r="W51" s="53" t="str">
        <f t="shared" si="1"/>
        <v>▼</v>
      </c>
      <c r="Y51" s="54">
        <f t="shared" ca="1" si="20"/>
        <v>50</v>
      </c>
      <c r="Z51" s="30">
        <v>50</v>
      </c>
      <c r="AA51" s="30">
        <f t="shared" si="13"/>
        <v>490</v>
      </c>
      <c r="AB51" s="30" t="str">
        <f t="shared" ca="1" si="14"/>
        <v xml:space="preserve">Holly Plumlee </v>
      </c>
      <c r="AC51" s="30">
        <f t="shared" ca="1" si="15"/>
        <v>4392460</v>
      </c>
      <c r="AD51" s="30">
        <f t="shared" ca="1" si="16"/>
        <v>80</v>
      </c>
      <c r="AE51" s="30" t="str">
        <f t="shared" ca="1" si="17"/>
        <v>---</v>
      </c>
      <c r="AF51" s="30" t="str">
        <f t="shared" ca="1" si="18"/>
        <v>▲</v>
      </c>
      <c r="AG51" s="30">
        <f t="shared" ca="1" si="24"/>
        <v>47</v>
      </c>
      <c r="AH51" s="53">
        <f t="shared" si="19"/>
        <v>1699520</v>
      </c>
      <c r="AI51" s="56"/>
      <c r="AJ51" s="95" t="str">
        <f t="shared" ca="1" si="40"/>
        <v>▲</v>
      </c>
      <c r="AK51" s="96">
        <f t="shared" ca="1" si="26"/>
        <v>44</v>
      </c>
      <c r="AL51" s="97" t="str">
        <f t="shared" ca="1" si="27"/>
        <v xml:space="preserve">Sumit Agarwal </v>
      </c>
      <c r="AM51" s="98">
        <f t="shared" ca="1" si="27"/>
        <v>4462690</v>
      </c>
      <c r="AN51" s="99">
        <f t="shared" ca="1" si="27"/>
        <v>80</v>
      </c>
      <c r="AO51" s="84"/>
      <c r="AP51" s="100" t="str">
        <f t="shared" ca="1" si="28"/>
        <v>▼</v>
      </c>
      <c r="AQ51" s="96">
        <f t="shared" ca="1" si="29"/>
        <v>94</v>
      </c>
      <c r="AR51" s="101" t="str">
        <f t="shared" ca="1" si="45"/>
        <v xml:space="preserve">Jason Dillenbeck </v>
      </c>
      <c r="AS51" s="102">
        <f t="shared" ca="1" si="45"/>
        <v>3457130</v>
      </c>
      <c r="AT51" s="99">
        <f t="shared" ca="1" si="45"/>
        <v>80</v>
      </c>
      <c r="AU51" s="84"/>
      <c r="AV51" s="100" t="str">
        <f t="shared" ca="1" si="31"/>
        <v>▲</v>
      </c>
      <c r="AW51" s="96">
        <f t="shared" ca="1" si="32"/>
        <v>144</v>
      </c>
      <c r="AX51" s="103" t="str">
        <f t="shared" ca="1" si="46"/>
        <v xml:space="preserve">Kimmie Anderson </v>
      </c>
      <c r="AY51" s="104">
        <f t="shared" ca="1" si="46"/>
        <v>2628160</v>
      </c>
      <c r="AZ51" s="99">
        <f t="shared" ca="1" si="46"/>
        <v>80</v>
      </c>
      <c r="BA51" s="84"/>
      <c r="BB51" s="100" t="str">
        <f t="shared" ca="1" si="34"/>
        <v>▼</v>
      </c>
      <c r="BC51" s="96">
        <f t="shared" ca="1" si="35"/>
        <v>194</v>
      </c>
      <c r="BD51" s="105" t="str">
        <f t="shared" ca="1" si="47"/>
        <v xml:space="preserve">Piriya Lertwiram </v>
      </c>
      <c r="BE51" s="106">
        <f t="shared" ca="1" si="47"/>
        <v>1902610</v>
      </c>
      <c r="BF51" s="99">
        <f t="shared" ca="1" si="47"/>
        <v>70</v>
      </c>
      <c r="BG51" s="84"/>
      <c r="BH51" s="100" t="str">
        <f t="shared" ca="1" si="37"/>
        <v>▼</v>
      </c>
      <c r="BI51" s="96">
        <f t="shared" ca="1" si="38"/>
        <v>244</v>
      </c>
      <c r="BJ51" s="107" t="str">
        <f t="shared" ca="1" si="48"/>
        <v xml:space="preserve">Barney Thesecund </v>
      </c>
      <c r="BK51" s="108">
        <f t="shared" ca="1" si="48"/>
        <v>1138720</v>
      </c>
      <c r="BL51" s="99">
        <f t="shared" ca="1" si="48"/>
        <v>72</v>
      </c>
      <c r="BM51" s="94"/>
      <c r="BO51">
        <f t="shared" si="21"/>
        <v>32</v>
      </c>
      <c r="BP51">
        <f t="shared" si="25"/>
        <v>4900000</v>
      </c>
      <c r="BQ51" t="str">
        <f t="shared" si="22"/>
        <v>&gt;4900000</v>
      </c>
      <c r="BR51">
        <f t="shared" si="23"/>
        <v>2</v>
      </c>
    </row>
    <row r="52" spans="1:70" ht="18.75">
      <c r="A52" s="48"/>
      <c r="B52" s="49" t="s">
        <v>92</v>
      </c>
      <c r="C52" s="49">
        <v>2745540</v>
      </c>
      <c r="D52" s="49">
        <v>3377180</v>
      </c>
      <c r="E52" s="49">
        <v>4212860</v>
      </c>
      <c r="F52" s="49">
        <v>3201940</v>
      </c>
      <c r="G52" s="49">
        <v>3356540</v>
      </c>
      <c r="H52" s="49">
        <v>80</v>
      </c>
      <c r="I52" s="50">
        <v>47</v>
      </c>
      <c r="K52" s="51">
        <f t="shared" si="3"/>
        <v>2745540.0000005201</v>
      </c>
      <c r="L52" s="52">
        <f t="shared" si="4"/>
        <v>3377180.0000005201</v>
      </c>
      <c r="M52" s="52">
        <f t="shared" si="5"/>
        <v>4212860.0000005197</v>
      </c>
      <c r="N52" s="52">
        <f t="shared" si="6"/>
        <v>3201940.0000005201</v>
      </c>
      <c r="O52" s="52">
        <f t="shared" si="7"/>
        <v>3356540.0000005201</v>
      </c>
      <c r="P52" s="30"/>
      <c r="Q52" s="30">
        <f t="shared" si="8"/>
        <v>133</v>
      </c>
      <c r="R52" s="30">
        <f t="shared" si="9"/>
        <v>78</v>
      </c>
      <c r="S52" s="30">
        <f t="shared" si="10"/>
        <v>46</v>
      </c>
      <c r="T52" s="30">
        <f t="shared" si="11"/>
        <v>67</v>
      </c>
      <c r="U52" s="30">
        <f t="shared" si="12"/>
        <v>93</v>
      </c>
      <c r="V52" s="30">
        <f t="shared" si="0"/>
        <v>-55</v>
      </c>
      <c r="W52" s="53" t="str">
        <f t="shared" si="1"/>
        <v>▼</v>
      </c>
      <c r="Y52" s="54">
        <f t="shared" ca="1" si="20"/>
        <v>51</v>
      </c>
      <c r="Z52" s="30">
        <v>51</v>
      </c>
      <c r="AA52" s="30">
        <f t="shared" si="13"/>
        <v>91</v>
      </c>
      <c r="AB52" s="30" t="str">
        <f t="shared" ca="1" si="14"/>
        <v xml:space="preserve">Bernd Kraus </v>
      </c>
      <c r="AC52" s="30">
        <f t="shared" ca="1" si="15"/>
        <v>4353260</v>
      </c>
      <c r="AD52" s="30">
        <f t="shared" ca="1" si="16"/>
        <v>80</v>
      </c>
      <c r="AE52" s="30">
        <f t="shared" ca="1" si="17"/>
        <v>139</v>
      </c>
      <c r="AF52" s="30" t="str">
        <f t="shared" ca="1" si="18"/>
        <v>▼</v>
      </c>
      <c r="AG52" s="30">
        <f t="shared" ca="1" si="24"/>
        <v>23</v>
      </c>
      <c r="AH52" s="53">
        <f t="shared" si="19"/>
        <v>2745540</v>
      </c>
      <c r="AI52" s="56"/>
      <c r="AJ52" s="95" t="str">
        <f t="shared" ca="1" si="40"/>
        <v>▼</v>
      </c>
      <c r="AK52" s="96">
        <f t="shared" ca="1" si="26"/>
        <v>45</v>
      </c>
      <c r="AL52" s="97" t="str">
        <f t="shared" ca="1" si="27"/>
        <v xml:space="preserve">Megan Rutherford </v>
      </c>
      <c r="AM52" s="98">
        <f t="shared" ca="1" si="27"/>
        <v>4462610</v>
      </c>
      <c r="AN52" s="99">
        <f t="shared" ca="1" si="27"/>
        <v>80</v>
      </c>
      <c r="AO52" s="84"/>
      <c r="AP52" s="100" t="str">
        <f t="shared" ca="1" si="28"/>
        <v>▼</v>
      </c>
      <c r="AQ52" s="96">
        <f t="shared" ca="1" si="29"/>
        <v>95</v>
      </c>
      <c r="AR52" s="101" t="str">
        <f t="shared" ca="1" si="45"/>
        <v xml:space="preserve">Wendy Ballester </v>
      </c>
      <c r="AS52" s="102">
        <f t="shared" ca="1" si="45"/>
        <v>3415750</v>
      </c>
      <c r="AT52" s="99">
        <f t="shared" ca="1" si="45"/>
        <v>80</v>
      </c>
      <c r="AU52" s="84"/>
      <c r="AV52" s="100" t="str">
        <f t="shared" ca="1" si="31"/>
        <v>▲</v>
      </c>
      <c r="AW52" s="96">
        <f t="shared" ca="1" si="32"/>
        <v>145</v>
      </c>
      <c r="AX52" s="103" t="str">
        <f t="shared" ca="1" si="46"/>
        <v xml:space="preserve">Milica Camili </v>
      </c>
      <c r="AY52" s="104">
        <f t="shared" ca="1" si="46"/>
        <v>2617750</v>
      </c>
      <c r="AZ52" s="99">
        <f t="shared" ca="1" si="46"/>
        <v>80</v>
      </c>
      <c r="BA52" s="84"/>
      <c r="BB52" s="100" t="str">
        <f t="shared" ca="1" si="34"/>
        <v>▲</v>
      </c>
      <c r="BC52" s="96">
        <f t="shared" ca="1" si="35"/>
        <v>195</v>
      </c>
      <c r="BD52" s="105" t="str">
        <f t="shared" ca="1" si="47"/>
        <v xml:space="preserve">Gem Twin </v>
      </c>
      <c r="BE52" s="106">
        <f t="shared" ca="1" si="47"/>
        <v>1881790</v>
      </c>
      <c r="BF52" s="99">
        <f t="shared" ca="1" si="47"/>
        <v>80</v>
      </c>
      <c r="BG52" s="84"/>
      <c r="BH52" s="100" t="str">
        <f t="shared" ca="1" si="37"/>
        <v>▲</v>
      </c>
      <c r="BI52" s="96">
        <f t="shared" ca="1" si="38"/>
        <v>245</v>
      </c>
      <c r="BJ52" s="107" t="str">
        <f t="shared" ca="1" si="48"/>
        <v xml:space="preserve">Freeda Ann Miller </v>
      </c>
      <c r="BK52" s="108">
        <f t="shared" ca="1" si="48"/>
        <v>1138560</v>
      </c>
      <c r="BL52" s="99">
        <f t="shared" ca="1" si="48"/>
        <v>80</v>
      </c>
      <c r="BM52" s="94"/>
      <c r="BO52">
        <f t="shared" si="21"/>
        <v>30</v>
      </c>
      <c r="BP52">
        <f t="shared" si="25"/>
        <v>5000000</v>
      </c>
      <c r="BQ52" t="str">
        <f t="shared" si="22"/>
        <v>&gt;5000000</v>
      </c>
      <c r="BR52">
        <f t="shared" si="23"/>
        <v>3</v>
      </c>
    </row>
    <row r="53" spans="1:70" ht="18.75">
      <c r="A53" s="48"/>
      <c r="B53" s="49" t="s">
        <v>93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76</v>
      </c>
      <c r="I53" s="50">
        <v>1</v>
      </c>
      <c r="K53" s="51">
        <f t="shared" si="3"/>
        <v>5.3000000000000001E-7</v>
      </c>
      <c r="L53" s="52">
        <f t="shared" si="4"/>
        <v>5.3000000000000001E-7</v>
      </c>
      <c r="M53" s="52">
        <f t="shared" si="5"/>
        <v>5.3000000000000001E-7</v>
      </c>
      <c r="N53" s="52">
        <f t="shared" si="6"/>
        <v>5.3000000000000001E-7</v>
      </c>
      <c r="O53" s="52">
        <f t="shared" si="7"/>
        <v>5.3000000000000001E-7</v>
      </c>
      <c r="P53" s="30"/>
      <c r="Q53" s="30">
        <f t="shared" si="8"/>
        <v>494</v>
      </c>
      <c r="R53" s="30">
        <f t="shared" si="9"/>
        <v>491</v>
      </c>
      <c r="S53" s="30">
        <f t="shared" si="10"/>
        <v>492</v>
      </c>
      <c r="T53" s="30">
        <f t="shared" si="11"/>
        <v>494</v>
      </c>
      <c r="U53" s="30">
        <f t="shared" si="12"/>
        <v>493</v>
      </c>
      <c r="V53" s="30">
        <f t="shared" si="0"/>
        <v>-3</v>
      </c>
      <c r="W53" s="53" t="str">
        <f t="shared" si="1"/>
        <v>▼</v>
      </c>
      <c r="Y53" s="54">
        <f t="shared" ca="1" si="20"/>
        <v>52</v>
      </c>
      <c r="Z53" s="30">
        <v>52</v>
      </c>
      <c r="AA53" s="30">
        <f t="shared" si="13"/>
        <v>505</v>
      </c>
      <c r="AB53" s="30" t="str">
        <f t="shared" ca="1" si="14"/>
        <v xml:space="preserve">Jacky Chen Chen </v>
      </c>
      <c r="AC53" s="30">
        <f t="shared" ca="1" si="15"/>
        <v>4328300</v>
      </c>
      <c r="AD53" s="30">
        <f t="shared" ca="1" si="16"/>
        <v>80</v>
      </c>
      <c r="AE53" s="30" t="str">
        <f t="shared" ca="1" si="17"/>
        <v>---</v>
      </c>
      <c r="AF53" s="30" t="str">
        <f t="shared" ca="1" si="18"/>
        <v>▼</v>
      </c>
      <c r="AG53" s="30">
        <f t="shared" ca="1" si="24"/>
        <v>37</v>
      </c>
      <c r="AH53" s="53" t="str">
        <f t="shared" si="19"/>
        <v/>
      </c>
      <c r="AI53" s="56"/>
      <c r="AJ53" s="95" t="str">
        <f t="shared" ca="1" si="40"/>
        <v>▲</v>
      </c>
      <c r="AK53" s="96">
        <f t="shared" ca="1" si="26"/>
        <v>46</v>
      </c>
      <c r="AL53" s="97" t="str">
        <f t="shared" ca="1" si="27"/>
        <v xml:space="preserve">Yuniel De Varona </v>
      </c>
      <c r="AM53" s="98">
        <f t="shared" ca="1" si="27"/>
        <v>4449560</v>
      </c>
      <c r="AN53" s="99">
        <f t="shared" ca="1" si="27"/>
        <v>77</v>
      </c>
      <c r="AO53" s="84"/>
      <c r="AP53" s="100" t="str">
        <f t="shared" ca="1" si="28"/>
        <v>▼</v>
      </c>
      <c r="AQ53" s="96">
        <f t="shared" ca="1" si="29"/>
        <v>96</v>
      </c>
      <c r="AR53" s="101" t="str">
        <f t="shared" ca="1" si="45"/>
        <v>Frank Hareide</v>
      </c>
      <c r="AS53" s="102">
        <f t="shared" ca="1" si="45"/>
        <v>3408570</v>
      </c>
      <c r="AT53" s="99">
        <f t="shared" ca="1" si="45"/>
        <v>80</v>
      </c>
      <c r="AU53" s="84"/>
      <c r="AV53" s="100" t="str">
        <f t="shared" ca="1" si="31"/>
        <v>▲</v>
      </c>
      <c r="AW53" s="96">
        <f t="shared" ca="1" si="32"/>
        <v>146</v>
      </c>
      <c r="AX53" s="103" t="str">
        <f t="shared" ca="1" si="46"/>
        <v xml:space="preserve">James C Maggard </v>
      </c>
      <c r="AY53" s="104">
        <f t="shared" ca="1" si="46"/>
        <v>2611650</v>
      </c>
      <c r="AZ53" s="99">
        <f t="shared" ca="1" si="46"/>
        <v>80</v>
      </c>
      <c r="BA53" s="84"/>
      <c r="BB53" s="100" t="str">
        <f t="shared" ca="1" si="34"/>
        <v>▼</v>
      </c>
      <c r="BC53" s="96">
        <f t="shared" ca="1" si="35"/>
        <v>196</v>
      </c>
      <c r="BD53" s="105" t="str">
        <f t="shared" ca="1" si="47"/>
        <v xml:space="preserve">Sergio Morato </v>
      </c>
      <c r="BE53" s="106">
        <f t="shared" ca="1" si="47"/>
        <v>1877890</v>
      </c>
      <c r="BF53" s="99">
        <f t="shared" ca="1" si="47"/>
        <v>80</v>
      </c>
      <c r="BG53" s="84"/>
      <c r="BH53" s="100" t="str">
        <f t="shared" ca="1" si="37"/>
        <v>▲</v>
      </c>
      <c r="BI53" s="96">
        <f t="shared" ca="1" si="38"/>
        <v>246</v>
      </c>
      <c r="BJ53" s="107" t="str">
        <f t="shared" ca="1" si="48"/>
        <v xml:space="preserve">Ester Knight </v>
      </c>
      <c r="BK53" s="108">
        <f t="shared" ca="1" si="48"/>
        <v>1136060</v>
      </c>
      <c r="BL53" s="99">
        <f t="shared" ca="1" si="48"/>
        <v>80</v>
      </c>
      <c r="BM53" s="94"/>
      <c r="BO53">
        <f t="shared" si="21"/>
        <v>27</v>
      </c>
      <c r="BP53">
        <f t="shared" si="25"/>
        <v>5100000</v>
      </c>
      <c r="BQ53" t="str">
        <f t="shared" si="22"/>
        <v>&gt;5100000</v>
      </c>
      <c r="BR53">
        <f t="shared" si="23"/>
        <v>2</v>
      </c>
    </row>
    <row r="54" spans="1:70" ht="18.75">
      <c r="A54" s="48"/>
      <c r="B54" s="49" t="s">
        <v>94</v>
      </c>
      <c r="C54" s="49">
        <v>0</v>
      </c>
      <c r="D54" s="49">
        <v>0</v>
      </c>
      <c r="E54" s="49">
        <v>0</v>
      </c>
      <c r="F54" s="49">
        <v>543910</v>
      </c>
      <c r="G54" s="49">
        <v>0</v>
      </c>
      <c r="H54" s="49">
        <v>48</v>
      </c>
      <c r="I54" s="50">
        <v>0</v>
      </c>
      <c r="K54" s="51">
        <f t="shared" si="3"/>
        <v>5.4000000000000002E-7</v>
      </c>
      <c r="L54" s="52">
        <f t="shared" si="4"/>
        <v>5.4000000000000002E-7</v>
      </c>
      <c r="M54" s="52">
        <f t="shared" si="5"/>
        <v>5.4000000000000002E-7</v>
      </c>
      <c r="N54" s="52">
        <f t="shared" si="6"/>
        <v>543910.00000054005</v>
      </c>
      <c r="O54" s="52">
        <f t="shared" si="7"/>
        <v>5.4000000000000002E-7</v>
      </c>
      <c r="P54" s="30"/>
      <c r="Q54" s="30">
        <f t="shared" si="8"/>
        <v>493</v>
      </c>
      <c r="R54" s="30">
        <f t="shared" si="9"/>
        <v>490</v>
      </c>
      <c r="S54" s="30">
        <f t="shared" si="10"/>
        <v>491</v>
      </c>
      <c r="T54" s="30">
        <f t="shared" si="11"/>
        <v>293</v>
      </c>
      <c r="U54" s="30">
        <f t="shared" si="12"/>
        <v>492</v>
      </c>
      <c r="V54" s="30">
        <f t="shared" si="0"/>
        <v>-3</v>
      </c>
      <c r="W54" s="53" t="str">
        <f t="shared" si="1"/>
        <v>▼</v>
      </c>
      <c r="Y54" s="54">
        <f t="shared" ca="1" si="20"/>
        <v>53</v>
      </c>
      <c r="Z54" s="30">
        <v>53</v>
      </c>
      <c r="AA54" s="30">
        <f t="shared" si="13"/>
        <v>417</v>
      </c>
      <c r="AB54" s="30" t="str">
        <f t="shared" ca="1" si="14"/>
        <v xml:space="preserve">Vesna Lazarevic </v>
      </c>
      <c r="AC54" s="30">
        <f t="shared" ca="1" si="15"/>
        <v>4295780</v>
      </c>
      <c r="AD54" s="30">
        <f t="shared" ca="1" si="16"/>
        <v>80</v>
      </c>
      <c r="AE54" s="30">
        <f t="shared" ca="1" si="17"/>
        <v>390</v>
      </c>
      <c r="AF54" s="30" t="str">
        <f t="shared" ca="1" si="18"/>
        <v>▲</v>
      </c>
      <c r="AG54" s="30">
        <f t="shared" ca="1" si="24"/>
        <v>35</v>
      </c>
      <c r="AH54" s="53" t="str">
        <f t="shared" si="19"/>
        <v/>
      </c>
      <c r="AI54" s="56"/>
      <c r="AJ54" s="95" t="str">
        <f t="shared" ca="1" si="40"/>
        <v>▼</v>
      </c>
      <c r="AK54" s="96">
        <f t="shared" ca="1" si="26"/>
        <v>47</v>
      </c>
      <c r="AL54" s="97" t="str">
        <f t="shared" ca="1" si="27"/>
        <v xml:space="preserve">Jamel Young </v>
      </c>
      <c r="AM54" s="98">
        <f t="shared" ca="1" si="27"/>
        <v>4445730</v>
      </c>
      <c r="AN54" s="99">
        <f t="shared" ca="1" si="27"/>
        <v>80</v>
      </c>
      <c r="AO54" s="84"/>
      <c r="AP54" s="100" t="str">
        <f t="shared" ca="1" si="28"/>
        <v>▲</v>
      </c>
      <c r="AQ54" s="96">
        <f t="shared" ca="1" si="29"/>
        <v>97</v>
      </c>
      <c r="AR54" s="101" t="str">
        <f t="shared" ca="1" si="45"/>
        <v xml:space="preserve">Kovári Kázmér </v>
      </c>
      <c r="AS54" s="102">
        <f t="shared" ca="1" si="45"/>
        <v>3407880</v>
      </c>
      <c r="AT54" s="99">
        <f t="shared" ca="1" si="45"/>
        <v>80</v>
      </c>
      <c r="AU54" s="84"/>
      <c r="AV54" s="100" t="str">
        <f t="shared" ca="1" si="31"/>
        <v>▼</v>
      </c>
      <c r="AW54" s="96">
        <f t="shared" ca="1" si="32"/>
        <v>147</v>
      </c>
      <c r="AX54" s="103" t="str">
        <f t="shared" ca="1" si="46"/>
        <v xml:space="preserve">Aimee Mummert </v>
      </c>
      <c r="AY54" s="104">
        <f t="shared" ca="1" si="46"/>
        <v>2591200</v>
      </c>
      <c r="AZ54" s="99">
        <f t="shared" ca="1" si="46"/>
        <v>80</v>
      </c>
      <c r="BA54" s="84"/>
      <c r="BB54" s="100" t="str">
        <f t="shared" ca="1" si="34"/>
        <v>▲</v>
      </c>
      <c r="BC54" s="96">
        <f t="shared" ca="1" si="35"/>
        <v>197</v>
      </c>
      <c r="BD54" s="105" t="str">
        <f t="shared" ca="1" si="47"/>
        <v xml:space="preserve">Denise Meloche </v>
      </c>
      <c r="BE54" s="106">
        <f t="shared" ca="1" si="47"/>
        <v>1843410</v>
      </c>
      <c r="BF54" s="99">
        <f t="shared" ca="1" si="47"/>
        <v>80</v>
      </c>
      <c r="BG54" s="84"/>
      <c r="BH54" s="100" t="str">
        <f t="shared" ca="1" si="37"/>
        <v>▼</v>
      </c>
      <c r="BI54" s="96">
        <f t="shared" ca="1" si="38"/>
        <v>247</v>
      </c>
      <c r="BJ54" s="107" t="str">
        <f t="shared" ca="1" si="48"/>
        <v xml:space="preserve">Annonie Mowze </v>
      </c>
      <c r="BK54" s="108">
        <f t="shared" ca="1" si="48"/>
        <v>1133530</v>
      </c>
      <c r="BL54" s="99">
        <f t="shared" ca="1" si="48"/>
        <v>77</v>
      </c>
      <c r="BM54" s="94"/>
      <c r="BO54">
        <f t="shared" si="21"/>
        <v>25</v>
      </c>
      <c r="BP54">
        <f t="shared" si="25"/>
        <v>5200000</v>
      </c>
      <c r="BQ54" t="str">
        <f t="shared" si="22"/>
        <v>&gt;5200000</v>
      </c>
      <c r="BR54">
        <f t="shared" si="23"/>
        <v>1</v>
      </c>
    </row>
    <row r="55" spans="1:70" ht="18.75">
      <c r="A55" s="48"/>
      <c r="B55" s="49" t="s">
        <v>95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80</v>
      </c>
      <c r="I55" s="50">
        <v>0</v>
      </c>
      <c r="K55" s="51">
        <f t="shared" si="3"/>
        <v>5.5000000000000003E-7</v>
      </c>
      <c r="L55" s="52">
        <f t="shared" si="4"/>
        <v>5.5000000000000003E-7</v>
      </c>
      <c r="M55" s="52">
        <f t="shared" si="5"/>
        <v>5.5000000000000003E-7</v>
      </c>
      <c r="N55" s="52">
        <f t="shared" si="6"/>
        <v>5.5000000000000003E-7</v>
      </c>
      <c r="O55" s="52">
        <f t="shared" si="7"/>
        <v>5.5000000000000003E-7</v>
      </c>
      <c r="P55" s="30"/>
      <c r="Q55" s="30">
        <f t="shared" si="8"/>
        <v>492</v>
      </c>
      <c r="R55" s="30">
        <f t="shared" si="9"/>
        <v>489</v>
      </c>
      <c r="S55" s="30">
        <f t="shared" si="10"/>
        <v>490</v>
      </c>
      <c r="T55" s="30">
        <f t="shared" si="11"/>
        <v>493</v>
      </c>
      <c r="U55" s="30">
        <f t="shared" si="12"/>
        <v>491</v>
      </c>
      <c r="V55" s="30">
        <f t="shared" si="0"/>
        <v>-3</v>
      </c>
      <c r="W55" s="53" t="str">
        <f t="shared" si="1"/>
        <v>▼</v>
      </c>
      <c r="Y55" s="54">
        <f t="shared" ca="1" si="20"/>
        <v>54</v>
      </c>
      <c r="Z55" s="30">
        <v>54</v>
      </c>
      <c r="AA55" s="30">
        <f t="shared" si="13"/>
        <v>424</v>
      </c>
      <c r="AB55" s="30" t="str">
        <f t="shared" ca="1" si="14"/>
        <v xml:space="preserve">Mariana Tait </v>
      </c>
      <c r="AC55" s="30">
        <f t="shared" ca="1" si="15"/>
        <v>4251870</v>
      </c>
      <c r="AD55" s="30">
        <f t="shared" ca="1" si="16"/>
        <v>80</v>
      </c>
      <c r="AE55" s="30">
        <f t="shared" ca="1" si="17"/>
        <v>79</v>
      </c>
      <c r="AF55" s="30" t="str">
        <f t="shared" ca="1" si="18"/>
        <v>▼</v>
      </c>
      <c r="AG55" s="30">
        <f t="shared" ca="1" si="24"/>
        <v>7</v>
      </c>
      <c r="AH55" s="53" t="str">
        <f t="shared" si="19"/>
        <v/>
      </c>
      <c r="AI55" s="56"/>
      <c r="AJ55" s="95" t="str">
        <f t="shared" ca="1" si="40"/>
        <v>▼</v>
      </c>
      <c r="AK55" s="96">
        <f t="shared" ca="1" si="26"/>
        <v>48</v>
      </c>
      <c r="AL55" s="97" t="str">
        <f t="shared" ca="1" si="27"/>
        <v xml:space="preserve">Viorel Neagu </v>
      </c>
      <c r="AM55" s="98">
        <f t="shared" ca="1" si="27"/>
        <v>4410480</v>
      </c>
      <c r="AN55" s="99">
        <f t="shared" ca="1" si="27"/>
        <v>80</v>
      </c>
      <c r="AO55" s="84"/>
      <c r="AP55" s="100" t="str">
        <f t="shared" ca="1" si="28"/>
        <v>▼</v>
      </c>
      <c r="AQ55" s="96">
        <f t="shared" ca="1" si="29"/>
        <v>98</v>
      </c>
      <c r="AR55" s="101" t="str">
        <f t="shared" ca="1" si="45"/>
        <v>Carol Brown</v>
      </c>
      <c r="AS55" s="102">
        <f t="shared" ca="1" si="45"/>
        <v>3404360</v>
      </c>
      <c r="AT55" s="99">
        <f t="shared" ca="1" si="45"/>
        <v>80</v>
      </c>
      <c r="AU55" s="84"/>
      <c r="AV55" s="100" t="str">
        <f t="shared" ca="1" si="31"/>
        <v>▼</v>
      </c>
      <c r="AW55" s="96">
        <f t="shared" ca="1" si="32"/>
        <v>148</v>
      </c>
      <c r="AX55" s="103" t="str">
        <f t="shared" ca="1" si="46"/>
        <v xml:space="preserve">Beverly Faulk Price </v>
      </c>
      <c r="AY55" s="104">
        <f t="shared" ca="1" si="46"/>
        <v>2585780</v>
      </c>
      <c r="AZ55" s="99">
        <f t="shared" ca="1" si="46"/>
        <v>80</v>
      </c>
      <c r="BA55" s="84"/>
      <c r="BB55" s="100" t="str">
        <f t="shared" ca="1" si="34"/>
        <v>▲</v>
      </c>
      <c r="BC55" s="96">
        <f t="shared" ca="1" si="35"/>
        <v>198</v>
      </c>
      <c r="BD55" s="105" t="str">
        <f t="shared" ca="1" si="47"/>
        <v xml:space="preserve">Ruth Malone </v>
      </c>
      <c r="BE55" s="106">
        <f t="shared" ca="1" si="47"/>
        <v>1832590</v>
      </c>
      <c r="BF55" s="99">
        <f t="shared" ca="1" si="47"/>
        <v>80</v>
      </c>
      <c r="BG55" s="84"/>
      <c r="BH55" s="100" t="str">
        <f t="shared" ca="1" si="37"/>
        <v>▲</v>
      </c>
      <c r="BI55" s="96">
        <f t="shared" ca="1" si="38"/>
        <v>248</v>
      </c>
      <c r="BJ55" s="107" t="str">
        <f t="shared" ca="1" si="48"/>
        <v xml:space="preserve">Andrea Mitchell </v>
      </c>
      <c r="BK55" s="108">
        <f t="shared" ca="1" si="48"/>
        <v>1133050</v>
      </c>
      <c r="BL55" s="99">
        <f t="shared" ca="1" si="48"/>
        <v>60</v>
      </c>
      <c r="BM55" s="94"/>
      <c r="BO55">
        <f t="shared" si="21"/>
        <v>24</v>
      </c>
      <c r="BP55">
        <f t="shared" si="25"/>
        <v>5300000</v>
      </c>
      <c r="BQ55" t="str">
        <f t="shared" si="22"/>
        <v>&gt;5300000</v>
      </c>
      <c r="BR55">
        <f t="shared" si="23"/>
        <v>2</v>
      </c>
    </row>
    <row r="56" spans="1:70" ht="18.75">
      <c r="A56" s="48"/>
      <c r="B56" s="49" t="s">
        <v>96</v>
      </c>
      <c r="C56" s="49">
        <v>4105590</v>
      </c>
      <c r="D56" s="49">
        <v>4050500</v>
      </c>
      <c r="E56" s="49">
        <v>4002840</v>
      </c>
      <c r="F56" s="49">
        <v>3163380</v>
      </c>
      <c r="G56" s="49">
        <v>3439310</v>
      </c>
      <c r="H56" s="49">
        <v>80</v>
      </c>
      <c r="I56" s="50">
        <v>130</v>
      </c>
      <c r="K56" s="51">
        <f t="shared" si="3"/>
        <v>4105590.0000005602</v>
      </c>
      <c r="L56" s="52">
        <f t="shared" si="4"/>
        <v>4050500.0000005602</v>
      </c>
      <c r="M56" s="52">
        <f t="shared" si="5"/>
        <v>4002840.0000005602</v>
      </c>
      <c r="N56" s="52">
        <f t="shared" si="6"/>
        <v>3163380.0000005602</v>
      </c>
      <c r="O56" s="52">
        <f t="shared" si="7"/>
        <v>3439310.0000005602</v>
      </c>
      <c r="P56" s="30"/>
      <c r="Q56" s="30">
        <f t="shared" si="8"/>
        <v>61</v>
      </c>
      <c r="R56" s="30">
        <f t="shared" si="9"/>
        <v>45</v>
      </c>
      <c r="S56" s="30">
        <f t="shared" si="10"/>
        <v>61</v>
      </c>
      <c r="T56" s="30">
        <f t="shared" si="11"/>
        <v>71</v>
      </c>
      <c r="U56" s="30">
        <f t="shared" si="12"/>
        <v>87</v>
      </c>
      <c r="V56" s="30">
        <f t="shared" si="0"/>
        <v>-16</v>
      </c>
      <c r="W56" s="53" t="str">
        <f t="shared" si="1"/>
        <v>▼</v>
      </c>
      <c r="Y56" s="54">
        <f t="shared" ca="1" si="20"/>
        <v>55</v>
      </c>
      <c r="Z56" s="30">
        <v>55</v>
      </c>
      <c r="AA56" s="30">
        <f t="shared" si="13"/>
        <v>350</v>
      </c>
      <c r="AB56" s="30" t="str">
        <f t="shared" ca="1" si="14"/>
        <v xml:space="preserve">Jimmy Griener </v>
      </c>
      <c r="AC56" s="30">
        <f t="shared" ca="1" si="15"/>
        <v>4228140</v>
      </c>
      <c r="AD56" s="30">
        <f t="shared" ca="1" si="16"/>
        <v>80</v>
      </c>
      <c r="AE56" s="30">
        <f t="shared" ca="1" si="17"/>
        <v>79</v>
      </c>
      <c r="AF56" s="30" t="str">
        <f t="shared" ca="1" si="18"/>
        <v>▲</v>
      </c>
      <c r="AG56" s="30">
        <f t="shared" ca="1" si="24"/>
        <v>63</v>
      </c>
      <c r="AH56" s="53">
        <f t="shared" si="19"/>
        <v>4105590</v>
      </c>
      <c r="AI56" s="56"/>
      <c r="AJ56" s="95" t="str">
        <f t="shared" ca="1" si="40"/>
        <v>▲</v>
      </c>
      <c r="AK56" s="96">
        <f t="shared" ca="1" si="26"/>
        <v>49</v>
      </c>
      <c r="AL56" s="97" t="str">
        <f t="shared" ca="1" si="27"/>
        <v xml:space="preserve">Sue Micallef </v>
      </c>
      <c r="AM56" s="98">
        <f t="shared" ca="1" si="27"/>
        <v>4395090</v>
      </c>
      <c r="AN56" s="99">
        <f t="shared" ca="1" si="27"/>
        <v>80</v>
      </c>
      <c r="AO56" s="84"/>
      <c r="AP56" s="100" t="str">
        <f t="shared" ca="1" si="28"/>
        <v>▼</v>
      </c>
      <c r="AQ56" s="96">
        <f t="shared" ca="1" si="29"/>
        <v>99</v>
      </c>
      <c r="AR56" s="101" t="str">
        <f t="shared" ca="1" si="45"/>
        <v xml:space="preserve">Amber Burr </v>
      </c>
      <c r="AS56" s="102">
        <f t="shared" ca="1" si="45"/>
        <v>3387800</v>
      </c>
      <c r="AT56" s="99">
        <f t="shared" ca="1" si="45"/>
        <v>80</v>
      </c>
      <c r="AU56" s="84"/>
      <c r="AV56" s="100" t="str">
        <f t="shared" ca="1" si="31"/>
        <v>▼</v>
      </c>
      <c r="AW56" s="96">
        <f t="shared" ca="1" si="32"/>
        <v>149</v>
      </c>
      <c r="AX56" s="103" t="str">
        <f t="shared" ca="1" si="46"/>
        <v xml:space="preserve">Mimi Ramos </v>
      </c>
      <c r="AY56" s="104">
        <f t="shared" ca="1" si="46"/>
        <v>2582720</v>
      </c>
      <c r="AZ56" s="99">
        <f t="shared" ca="1" si="46"/>
        <v>80</v>
      </c>
      <c r="BA56" s="84"/>
      <c r="BB56" s="100" t="str">
        <f t="shared" ca="1" si="34"/>
        <v>▲</v>
      </c>
      <c r="BC56" s="96">
        <f t="shared" ca="1" si="35"/>
        <v>199</v>
      </c>
      <c r="BD56" s="105" t="str">
        <f t="shared" ca="1" si="47"/>
        <v xml:space="preserve">Katherine Tierney </v>
      </c>
      <c r="BE56" s="106">
        <f t="shared" ca="1" si="47"/>
        <v>1821370</v>
      </c>
      <c r="BF56" s="99">
        <f t="shared" ca="1" si="47"/>
        <v>80</v>
      </c>
      <c r="BG56" s="84"/>
      <c r="BH56" s="100" t="str">
        <f t="shared" ca="1" si="37"/>
        <v>▲</v>
      </c>
      <c r="BI56" s="96">
        <f t="shared" ca="1" si="38"/>
        <v>249</v>
      </c>
      <c r="BJ56" s="107" t="str">
        <f t="shared" ca="1" si="48"/>
        <v xml:space="preserve">Jacqueline Desiree Punzo </v>
      </c>
      <c r="BK56" s="108">
        <f t="shared" ca="1" si="48"/>
        <v>1127650</v>
      </c>
      <c r="BL56" s="99">
        <f t="shared" ca="1" si="48"/>
        <v>29</v>
      </c>
      <c r="BM56" s="94"/>
      <c r="BO56">
        <f t="shared" si="21"/>
        <v>22</v>
      </c>
      <c r="BP56">
        <f t="shared" si="25"/>
        <v>5400000</v>
      </c>
      <c r="BQ56" t="str">
        <f t="shared" si="22"/>
        <v>&gt;5400000</v>
      </c>
      <c r="BR56">
        <f t="shared" si="23"/>
        <v>1</v>
      </c>
    </row>
    <row r="57" spans="1:70" ht="18.75">
      <c r="A57" s="48"/>
      <c r="B57" s="49" t="s">
        <v>97</v>
      </c>
      <c r="C57" s="49">
        <v>0</v>
      </c>
      <c r="D57" s="49">
        <v>0</v>
      </c>
      <c r="E57" s="49">
        <v>4836650</v>
      </c>
      <c r="F57" s="49">
        <v>4269430</v>
      </c>
      <c r="G57" s="49">
        <v>5120310</v>
      </c>
      <c r="H57" s="49">
        <v>80</v>
      </c>
      <c r="I57" s="50">
        <v>33</v>
      </c>
      <c r="K57" s="51">
        <f t="shared" si="3"/>
        <v>5.7000000000000005E-7</v>
      </c>
      <c r="L57" s="52">
        <f t="shared" si="4"/>
        <v>5.7000000000000005E-7</v>
      </c>
      <c r="M57" s="52">
        <f t="shared" si="5"/>
        <v>4836650.00000057</v>
      </c>
      <c r="N57" s="52">
        <f t="shared" si="6"/>
        <v>4269430.00000057</v>
      </c>
      <c r="O57" s="52">
        <f t="shared" si="7"/>
        <v>5120310.00000057</v>
      </c>
      <c r="P57" s="30"/>
      <c r="Q57" s="30">
        <f t="shared" si="8"/>
        <v>491</v>
      </c>
      <c r="R57" s="30">
        <f t="shared" si="9"/>
        <v>488</v>
      </c>
      <c r="S57" s="30">
        <f t="shared" si="10"/>
        <v>17</v>
      </c>
      <c r="T57" s="30">
        <f t="shared" si="11"/>
        <v>28</v>
      </c>
      <c r="U57" s="30">
        <f t="shared" si="12"/>
        <v>28</v>
      </c>
      <c r="V57" s="30">
        <f t="shared" si="0"/>
        <v>-3</v>
      </c>
      <c r="W57" s="53" t="str">
        <f t="shared" si="1"/>
        <v>▼</v>
      </c>
      <c r="Y57" s="54">
        <f t="shared" ca="1" si="20"/>
        <v>56</v>
      </c>
      <c r="Z57" s="30">
        <v>56</v>
      </c>
      <c r="AA57" s="30">
        <f t="shared" si="13"/>
        <v>481</v>
      </c>
      <c r="AB57" s="30" t="str">
        <f t="shared" ca="1" si="14"/>
        <v xml:space="preserve">Bart Jacher </v>
      </c>
      <c r="AC57" s="30">
        <f t="shared" ca="1" si="15"/>
        <v>4210550</v>
      </c>
      <c r="AD57" s="30">
        <f t="shared" ca="1" si="16"/>
        <v>80</v>
      </c>
      <c r="AE57" s="30" t="str">
        <f t="shared" ca="1" si="17"/>
        <v>---</v>
      </c>
      <c r="AF57" s="30" t="str">
        <f t="shared" ca="1" si="18"/>
        <v>▲</v>
      </c>
      <c r="AG57" s="30">
        <f t="shared" ca="1" si="24"/>
        <v>83</v>
      </c>
      <c r="AH57" s="53" t="str">
        <f t="shared" si="19"/>
        <v/>
      </c>
      <c r="AI57" s="56"/>
      <c r="AJ57" s="119" t="str">
        <f t="shared" ca="1" si="40"/>
        <v>▲</v>
      </c>
      <c r="AK57" s="120">
        <f t="shared" ca="1" si="26"/>
        <v>50</v>
      </c>
      <c r="AL57" s="121" t="str">
        <f t="shared" ca="1" si="27"/>
        <v xml:space="preserve">Holly Plumlee </v>
      </c>
      <c r="AM57" s="122">
        <f t="shared" ca="1" si="27"/>
        <v>4392460</v>
      </c>
      <c r="AN57" s="123">
        <f t="shared" ca="1" si="27"/>
        <v>80</v>
      </c>
      <c r="AO57" s="84"/>
      <c r="AP57" s="124" t="str">
        <f t="shared" ca="1" si="28"/>
        <v>▲</v>
      </c>
      <c r="AQ57" s="120">
        <f t="shared" ca="1" si="29"/>
        <v>100</v>
      </c>
      <c r="AR57" s="125" t="str">
        <f t="shared" ref="AR57:AT57" ca="1" si="49">AB101</f>
        <v xml:space="preserve">Jerry Yang </v>
      </c>
      <c r="AS57" s="126">
        <f t="shared" ca="1" si="49"/>
        <v>3336360</v>
      </c>
      <c r="AT57" s="123">
        <f t="shared" ca="1" si="49"/>
        <v>80</v>
      </c>
      <c r="AU57" s="84"/>
      <c r="AV57" s="124" t="str">
        <f t="shared" ca="1" si="31"/>
        <v>▼</v>
      </c>
      <c r="AW57" s="120">
        <f t="shared" ca="1" si="32"/>
        <v>150</v>
      </c>
      <c r="AX57" s="127" t="str">
        <f t="shared" ref="AX57:AZ57" ca="1" si="50">AB151</f>
        <v xml:space="preserve">Jonathan Haskin </v>
      </c>
      <c r="AY57" s="128">
        <f t="shared" ca="1" si="50"/>
        <v>2581210</v>
      </c>
      <c r="AZ57" s="123">
        <f t="shared" ca="1" si="50"/>
        <v>80</v>
      </c>
      <c r="BA57" s="84"/>
      <c r="BB57" s="124" t="str">
        <f t="shared" ca="1" si="34"/>
        <v>▼</v>
      </c>
      <c r="BC57" s="120">
        <f t="shared" ca="1" si="35"/>
        <v>200</v>
      </c>
      <c r="BD57" s="129" t="str">
        <f t="shared" ref="BD57:BF57" ca="1" si="51">AB201</f>
        <v xml:space="preserve">Beth King </v>
      </c>
      <c r="BE57" s="130">
        <f t="shared" ca="1" si="51"/>
        <v>1813920</v>
      </c>
      <c r="BF57" s="123">
        <f t="shared" ca="1" si="51"/>
        <v>80</v>
      </c>
      <c r="BG57" s="84"/>
      <c r="BH57" s="124" t="str">
        <f t="shared" ca="1" si="37"/>
        <v>▲</v>
      </c>
      <c r="BI57" s="120">
        <f t="shared" ca="1" si="38"/>
        <v>250</v>
      </c>
      <c r="BJ57" s="131" t="str">
        <f t="shared" ref="BJ57:BL57" ca="1" si="52">AB251</f>
        <v xml:space="preserve">Evelina Marie </v>
      </c>
      <c r="BK57" s="132">
        <f t="shared" ca="1" si="52"/>
        <v>1125170</v>
      </c>
      <c r="BL57" s="123">
        <f t="shared" ca="1" si="52"/>
        <v>72</v>
      </c>
      <c r="BM57" s="94"/>
      <c r="BO57">
        <f t="shared" si="21"/>
        <v>21</v>
      </c>
      <c r="BP57">
        <f t="shared" si="25"/>
        <v>5500000</v>
      </c>
      <c r="BQ57" t="str">
        <f t="shared" si="22"/>
        <v>&gt;5500000</v>
      </c>
      <c r="BR57">
        <f t="shared" si="23"/>
        <v>2</v>
      </c>
    </row>
    <row r="58" spans="1:70">
      <c r="A58" s="48" t="s">
        <v>41</v>
      </c>
      <c r="B58" s="49" t="s">
        <v>98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80</v>
      </c>
      <c r="I58" s="50">
        <v>0</v>
      </c>
      <c r="K58" s="51" t="str">
        <f t="shared" si="3"/>
        <v/>
      </c>
      <c r="L58" s="52" t="str">
        <f t="shared" si="4"/>
        <v/>
      </c>
      <c r="M58" s="52" t="str">
        <f t="shared" si="5"/>
        <v/>
      </c>
      <c r="N58" s="52" t="str">
        <f t="shared" si="6"/>
        <v/>
      </c>
      <c r="O58" s="52" t="str">
        <f t="shared" si="7"/>
        <v/>
      </c>
      <c r="P58" s="30"/>
      <c r="Q58" s="30">
        <f t="shared" si="8"/>
        <v>0</v>
      </c>
      <c r="R58" s="30">
        <f t="shared" si="9"/>
        <v>0</v>
      </c>
      <c r="S58" s="30">
        <f t="shared" si="10"/>
        <v>0</v>
      </c>
      <c r="T58" s="30">
        <f t="shared" si="11"/>
        <v>0</v>
      </c>
      <c r="U58" s="30">
        <f t="shared" si="12"/>
        <v>0</v>
      </c>
      <c r="V58" s="30">
        <f t="shared" si="0"/>
        <v>0</v>
      </c>
      <c r="W58" s="53" t="str">
        <f t="shared" si="1"/>
        <v>=</v>
      </c>
      <c r="Y58" s="54">
        <f t="shared" ca="1" si="20"/>
        <v>57</v>
      </c>
      <c r="Z58" s="30">
        <v>57</v>
      </c>
      <c r="AA58" s="30">
        <f t="shared" si="13"/>
        <v>279</v>
      </c>
      <c r="AB58" s="30" t="str">
        <f t="shared" ca="1" si="14"/>
        <v xml:space="preserve">Brit Hitchins </v>
      </c>
      <c r="AC58" s="30">
        <f t="shared" ca="1" si="15"/>
        <v>4193850</v>
      </c>
      <c r="AD58" s="30">
        <f t="shared" ca="1" si="16"/>
        <v>80</v>
      </c>
      <c r="AE58" s="30">
        <f t="shared" ca="1" si="17"/>
        <v>307</v>
      </c>
      <c r="AF58" s="30" t="str">
        <f t="shared" ca="1" si="18"/>
        <v>▲</v>
      </c>
      <c r="AG58" s="30">
        <f t="shared" ca="1" si="24"/>
        <v>55</v>
      </c>
      <c r="AH58" s="53" t="str">
        <f t="shared" si="19"/>
        <v/>
      </c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155" t="s">
        <v>99</v>
      </c>
      <c r="BK58" s="155"/>
      <c r="BL58" s="155"/>
      <c r="BM58" s="133"/>
      <c r="BO58">
        <f t="shared" si="21"/>
        <v>19</v>
      </c>
      <c r="BP58">
        <f t="shared" si="25"/>
        <v>5600000</v>
      </c>
      <c r="BQ58" t="str">
        <f t="shared" si="22"/>
        <v>&gt;5600000</v>
      </c>
      <c r="BR58">
        <f>BO58-BO59</f>
        <v>1</v>
      </c>
    </row>
    <row r="59" spans="1:70">
      <c r="A59" s="48"/>
      <c r="B59" s="49" t="s">
        <v>100</v>
      </c>
      <c r="C59" s="49">
        <v>5365830</v>
      </c>
      <c r="D59" s="49">
        <v>5428660</v>
      </c>
      <c r="E59" s="49">
        <v>5767020</v>
      </c>
      <c r="F59" s="49">
        <v>4656210</v>
      </c>
      <c r="G59" s="49">
        <v>4036390</v>
      </c>
      <c r="H59" s="49">
        <v>80</v>
      </c>
      <c r="I59" s="50">
        <v>21</v>
      </c>
      <c r="K59" s="51">
        <f t="shared" si="3"/>
        <v>5365830.0000005905</v>
      </c>
      <c r="L59" s="52">
        <f t="shared" si="4"/>
        <v>5428660.0000005905</v>
      </c>
      <c r="M59" s="52">
        <f t="shared" si="5"/>
        <v>5767020.0000005905</v>
      </c>
      <c r="N59" s="52">
        <f t="shared" si="6"/>
        <v>4656210.0000005905</v>
      </c>
      <c r="O59" s="52">
        <f t="shared" si="7"/>
        <v>4036390.00000059</v>
      </c>
      <c r="P59" s="30"/>
      <c r="Q59" s="30">
        <f t="shared" si="8"/>
        <v>23</v>
      </c>
      <c r="R59" s="30">
        <f t="shared" si="9"/>
        <v>14</v>
      </c>
      <c r="S59" s="30">
        <f t="shared" si="10"/>
        <v>5</v>
      </c>
      <c r="T59" s="30">
        <f t="shared" si="11"/>
        <v>22</v>
      </c>
      <c r="U59" s="30">
        <f t="shared" si="12"/>
        <v>63</v>
      </c>
      <c r="V59" s="30">
        <f t="shared" si="0"/>
        <v>-9</v>
      </c>
      <c r="W59" s="53" t="str">
        <f t="shared" si="1"/>
        <v>▼</v>
      </c>
      <c r="Y59" s="54">
        <f t="shared" ca="1" si="20"/>
        <v>58</v>
      </c>
      <c r="Z59" s="30">
        <v>58</v>
      </c>
      <c r="AA59" s="30">
        <f t="shared" si="13"/>
        <v>541</v>
      </c>
      <c r="AB59" s="30" t="str">
        <f t="shared" ca="1" si="14"/>
        <v xml:space="preserve">Bob McKee </v>
      </c>
      <c r="AC59" s="30">
        <f t="shared" ca="1" si="15"/>
        <v>4163030</v>
      </c>
      <c r="AD59" s="30">
        <f t="shared" ca="1" si="16"/>
        <v>80</v>
      </c>
      <c r="AE59" s="30" t="str">
        <f t="shared" ca="1" si="17"/>
        <v>---</v>
      </c>
      <c r="AF59" s="30" t="str">
        <f t="shared" ca="1" si="18"/>
        <v>▲</v>
      </c>
      <c r="AG59" s="30">
        <f t="shared" ca="1" si="24"/>
        <v>51</v>
      </c>
      <c r="AH59" s="53">
        <f t="shared" si="19"/>
        <v>5365830</v>
      </c>
      <c r="BO59">
        <f t="shared" si="21"/>
        <v>18</v>
      </c>
      <c r="BP59">
        <f>BP58+100000</f>
        <v>5700000</v>
      </c>
      <c r="BQ59" t="str">
        <f t="shared" si="22"/>
        <v>&gt;5700000</v>
      </c>
      <c r="BR59">
        <f t="shared" si="23"/>
        <v>0</v>
      </c>
    </row>
    <row r="60" spans="1:70">
      <c r="A60" s="48"/>
      <c r="B60" s="49" t="s">
        <v>101</v>
      </c>
      <c r="C60" s="49">
        <v>3407880</v>
      </c>
      <c r="D60" s="49">
        <v>2092620</v>
      </c>
      <c r="E60" s="49">
        <v>4305790</v>
      </c>
      <c r="F60" s="49">
        <v>2620640</v>
      </c>
      <c r="G60" s="49">
        <v>2783680</v>
      </c>
      <c r="H60" s="49">
        <v>80</v>
      </c>
      <c r="I60" s="50">
        <v>10</v>
      </c>
      <c r="K60" s="51">
        <f t="shared" si="3"/>
        <v>3407880.0000005998</v>
      </c>
      <c r="L60" s="52">
        <f t="shared" si="4"/>
        <v>2092620.0000006</v>
      </c>
      <c r="M60" s="52">
        <f t="shared" si="5"/>
        <v>4305790.0000005998</v>
      </c>
      <c r="N60" s="52">
        <f t="shared" si="6"/>
        <v>2620640.0000005998</v>
      </c>
      <c r="O60" s="52">
        <f t="shared" si="7"/>
        <v>2783680.0000005998</v>
      </c>
      <c r="P60" s="30"/>
      <c r="Q60" s="30">
        <f t="shared" si="8"/>
        <v>97</v>
      </c>
      <c r="R60" s="30">
        <f t="shared" si="9"/>
        <v>171</v>
      </c>
      <c r="S60" s="30">
        <f t="shared" si="10"/>
        <v>40</v>
      </c>
      <c r="T60" s="30">
        <f t="shared" si="11"/>
        <v>91</v>
      </c>
      <c r="U60" s="30">
        <f t="shared" si="12"/>
        <v>122</v>
      </c>
      <c r="V60" s="30">
        <f t="shared" si="0"/>
        <v>74</v>
      </c>
      <c r="W60" s="53" t="str">
        <f t="shared" si="1"/>
        <v>▲</v>
      </c>
      <c r="Y60" s="54">
        <f t="shared" ca="1" si="20"/>
        <v>59</v>
      </c>
      <c r="Z60" s="30">
        <v>59</v>
      </c>
      <c r="AA60" s="30">
        <f t="shared" si="13"/>
        <v>511</v>
      </c>
      <c r="AB60" s="30" t="str">
        <f t="shared" ca="1" si="14"/>
        <v xml:space="preserve">John Lummerding </v>
      </c>
      <c r="AC60" s="30">
        <f t="shared" ca="1" si="15"/>
        <v>4151830</v>
      </c>
      <c r="AD60" s="30">
        <f t="shared" ca="1" si="16"/>
        <v>80</v>
      </c>
      <c r="AE60" s="30" t="str">
        <f t="shared" ca="1" si="17"/>
        <v>---</v>
      </c>
      <c r="AF60" s="30" t="str">
        <f t="shared" ca="1" si="18"/>
        <v>▲</v>
      </c>
      <c r="AG60" s="30">
        <f t="shared" ca="1" si="24"/>
        <v>56</v>
      </c>
      <c r="AH60" s="53">
        <f t="shared" si="19"/>
        <v>3407880</v>
      </c>
      <c r="BO60">
        <f t="shared" si="21"/>
        <v>18</v>
      </c>
      <c r="BP60">
        <f t="shared" si="25"/>
        <v>5800000</v>
      </c>
      <c r="BQ60" t="str">
        <f t="shared" si="22"/>
        <v>&gt;5800000</v>
      </c>
      <c r="BR60">
        <f t="shared" si="23"/>
        <v>1</v>
      </c>
    </row>
    <row r="61" spans="1:70">
      <c r="A61" s="48"/>
      <c r="B61" s="49" t="s">
        <v>102</v>
      </c>
      <c r="C61" s="49">
        <v>5446560</v>
      </c>
      <c r="D61" s="49">
        <v>0</v>
      </c>
      <c r="E61" s="49">
        <v>0</v>
      </c>
      <c r="F61" s="49">
        <v>0</v>
      </c>
      <c r="G61" s="49">
        <v>187160</v>
      </c>
      <c r="H61" s="49">
        <v>80</v>
      </c>
      <c r="I61" s="50">
        <v>227</v>
      </c>
      <c r="K61" s="51">
        <f t="shared" si="3"/>
        <v>5446560.00000061</v>
      </c>
      <c r="L61" s="52">
        <f t="shared" si="4"/>
        <v>6.0999999999999998E-7</v>
      </c>
      <c r="M61" s="52">
        <f t="shared" si="5"/>
        <v>6.0999999999999998E-7</v>
      </c>
      <c r="N61" s="52">
        <f t="shared" si="6"/>
        <v>6.0999999999999998E-7</v>
      </c>
      <c r="O61" s="52">
        <f t="shared" si="7"/>
        <v>187160.00000060999</v>
      </c>
      <c r="P61" s="30"/>
      <c r="Q61" s="30">
        <f t="shared" si="8"/>
        <v>22</v>
      </c>
      <c r="R61" s="30">
        <f t="shared" si="9"/>
        <v>487</v>
      </c>
      <c r="S61" s="30">
        <f t="shared" si="10"/>
        <v>489</v>
      </c>
      <c r="T61" s="30">
        <f t="shared" si="11"/>
        <v>492</v>
      </c>
      <c r="U61" s="30">
        <f t="shared" si="12"/>
        <v>335</v>
      </c>
      <c r="V61" s="30">
        <f t="shared" si="0"/>
        <v>465</v>
      </c>
      <c r="W61" s="53" t="str">
        <f t="shared" si="1"/>
        <v>▲</v>
      </c>
      <c r="Y61" s="54">
        <f t="shared" ca="1" si="20"/>
        <v>60</v>
      </c>
      <c r="Z61" s="30">
        <v>60</v>
      </c>
      <c r="AA61" s="30">
        <f t="shared" si="13"/>
        <v>330</v>
      </c>
      <c r="AB61" s="30" t="str">
        <f t="shared" ca="1" si="14"/>
        <v xml:space="preserve">Andry Black </v>
      </c>
      <c r="AC61" s="30">
        <f t="shared" ca="1" si="15"/>
        <v>4106020</v>
      </c>
      <c r="AD61" s="30">
        <f t="shared" ca="1" si="16"/>
        <v>75</v>
      </c>
      <c r="AE61" s="30">
        <f t="shared" ca="1" si="17"/>
        <v>3</v>
      </c>
      <c r="AF61" s="30" t="str">
        <f t="shared" ca="1" si="18"/>
        <v>▲</v>
      </c>
      <c r="AG61" s="30">
        <f t="shared" ca="1" si="24"/>
        <v>134</v>
      </c>
      <c r="AH61" s="53">
        <f t="shared" si="19"/>
        <v>5446560</v>
      </c>
      <c r="BO61">
        <f t="shared" si="21"/>
        <v>17</v>
      </c>
      <c r="BP61">
        <f t="shared" si="25"/>
        <v>5900000</v>
      </c>
      <c r="BQ61" t="str">
        <f t="shared" si="22"/>
        <v>&gt;5900000</v>
      </c>
      <c r="BR61">
        <f t="shared" si="23"/>
        <v>0</v>
      </c>
    </row>
    <row r="62" spans="1:70">
      <c r="A62" s="48"/>
      <c r="B62" s="49" t="s">
        <v>103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80</v>
      </c>
      <c r="I62" s="50">
        <v>20</v>
      </c>
      <c r="K62" s="51">
        <f t="shared" si="3"/>
        <v>6.1999999999999999E-7</v>
      </c>
      <c r="L62" s="52">
        <f t="shared" si="4"/>
        <v>6.1999999999999999E-7</v>
      </c>
      <c r="M62" s="52">
        <f t="shared" si="5"/>
        <v>6.1999999999999999E-7</v>
      </c>
      <c r="N62" s="52">
        <f t="shared" si="6"/>
        <v>6.1999999999999999E-7</v>
      </c>
      <c r="O62" s="52">
        <f t="shared" si="7"/>
        <v>6.1999999999999999E-7</v>
      </c>
      <c r="P62" s="30"/>
      <c r="Q62" s="30">
        <f t="shared" si="8"/>
        <v>490</v>
      </c>
      <c r="R62" s="30">
        <f t="shared" si="9"/>
        <v>486</v>
      </c>
      <c r="S62" s="30">
        <f t="shared" si="10"/>
        <v>488</v>
      </c>
      <c r="T62" s="30">
        <f t="shared" si="11"/>
        <v>491</v>
      </c>
      <c r="U62" s="30">
        <f t="shared" si="12"/>
        <v>490</v>
      </c>
      <c r="V62" s="30">
        <f t="shared" si="0"/>
        <v>-4</v>
      </c>
      <c r="W62" s="53" t="str">
        <f t="shared" si="1"/>
        <v>▼</v>
      </c>
      <c r="Y62" s="54">
        <f t="shared" ca="1" si="20"/>
        <v>61</v>
      </c>
      <c r="Z62" s="30">
        <v>61</v>
      </c>
      <c r="AA62" s="30">
        <f t="shared" si="13"/>
        <v>55</v>
      </c>
      <c r="AB62" s="30" t="str">
        <f t="shared" ca="1" si="14"/>
        <v xml:space="preserve">Peter Angelo </v>
      </c>
      <c r="AC62" s="30">
        <f t="shared" ca="1" si="15"/>
        <v>4105590</v>
      </c>
      <c r="AD62" s="30">
        <f t="shared" ca="1" si="16"/>
        <v>80</v>
      </c>
      <c r="AE62" s="30">
        <f t="shared" ca="1" si="17"/>
        <v>130</v>
      </c>
      <c r="AF62" s="30" t="str">
        <f t="shared" ca="1" si="18"/>
        <v>▼</v>
      </c>
      <c r="AG62" s="30">
        <f t="shared" ca="1" si="24"/>
        <v>45</v>
      </c>
      <c r="AH62" s="53" t="str">
        <f t="shared" si="19"/>
        <v/>
      </c>
      <c r="BO62">
        <f t="shared" si="21"/>
        <v>17</v>
      </c>
      <c r="BP62">
        <f t="shared" si="25"/>
        <v>6000000</v>
      </c>
      <c r="BQ62" t="str">
        <f t="shared" si="22"/>
        <v>&gt;6000000</v>
      </c>
      <c r="BR62">
        <f t="shared" si="23"/>
        <v>1</v>
      </c>
    </row>
    <row r="63" spans="1:70">
      <c r="A63" s="48"/>
      <c r="B63" s="49" t="s">
        <v>104</v>
      </c>
      <c r="C63" s="49">
        <v>0</v>
      </c>
      <c r="D63" s="49">
        <v>0</v>
      </c>
      <c r="E63" s="49">
        <v>844700</v>
      </c>
      <c r="F63" s="49">
        <v>0</v>
      </c>
      <c r="G63" s="49">
        <v>724790</v>
      </c>
      <c r="H63" s="49">
        <v>46</v>
      </c>
      <c r="I63" s="50">
        <v>0</v>
      </c>
      <c r="K63" s="51">
        <f t="shared" si="3"/>
        <v>6.3E-7</v>
      </c>
      <c r="L63" s="52">
        <f t="shared" si="4"/>
        <v>6.3E-7</v>
      </c>
      <c r="M63" s="52">
        <f t="shared" si="5"/>
        <v>844700.00000063004</v>
      </c>
      <c r="N63" s="52">
        <f t="shared" si="6"/>
        <v>6.3E-7</v>
      </c>
      <c r="O63" s="52">
        <f t="shared" si="7"/>
        <v>724790.00000063004</v>
      </c>
      <c r="P63" s="30"/>
      <c r="Q63" s="30">
        <f t="shared" si="8"/>
        <v>489</v>
      </c>
      <c r="R63" s="30">
        <f t="shared" si="9"/>
        <v>485</v>
      </c>
      <c r="S63" s="30">
        <f t="shared" si="10"/>
        <v>273</v>
      </c>
      <c r="T63" s="30">
        <f t="shared" si="11"/>
        <v>490</v>
      </c>
      <c r="U63" s="30">
        <f t="shared" si="12"/>
        <v>272</v>
      </c>
      <c r="V63" s="30">
        <f t="shared" si="0"/>
        <v>-4</v>
      </c>
      <c r="W63" s="53" t="str">
        <f t="shared" si="1"/>
        <v>▼</v>
      </c>
      <c r="Y63" s="54">
        <f t="shared" ca="1" si="20"/>
        <v>62</v>
      </c>
      <c r="Z63" s="30">
        <v>62</v>
      </c>
      <c r="AA63" s="30">
        <f t="shared" si="13"/>
        <v>445</v>
      </c>
      <c r="AB63" s="30" t="str">
        <f t="shared" ca="1" si="14"/>
        <v xml:space="preserve">Ajeed Kaladze </v>
      </c>
      <c r="AC63" s="30">
        <f t="shared" ca="1" si="15"/>
        <v>4089620</v>
      </c>
      <c r="AD63" s="30">
        <f t="shared" ca="1" si="16"/>
        <v>80</v>
      </c>
      <c r="AE63" s="30" t="str">
        <f t="shared" ca="1" si="17"/>
        <v>---</v>
      </c>
      <c r="AF63" s="30" t="str">
        <f t="shared" ca="1" si="18"/>
        <v>▼</v>
      </c>
      <c r="AG63" s="30">
        <f t="shared" ca="1" si="24"/>
        <v>40</v>
      </c>
      <c r="AH63" s="53" t="str">
        <f t="shared" si="19"/>
        <v/>
      </c>
      <c r="BO63">
        <f t="shared" si="21"/>
        <v>16</v>
      </c>
      <c r="BP63">
        <f t="shared" si="25"/>
        <v>6100000</v>
      </c>
      <c r="BQ63" t="str">
        <f t="shared" si="22"/>
        <v>&gt;6100000</v>
      </c>
      <c r="BR63">
        <f t="shared" si="23"/>
        <v>0</v>
      </c>
    </row>
    <row r="64" spans="1:70">
      <c r="A64" s="48"/>
      <c r="B64" s="49" t="s">
        <v>105</v>
      </c>
      <c r="C64" s="49">
        <v>0</v>
      </c>
      <c r="D64" s="49">
        <v>0</v>
      </c>
      <c r="E64" s="49">
        <v>0</v>
      </c>
      <c r="F64" s="49">
        <v>2533730</v>
      </c>
      <c r="G64" s="49">
        <v>0</v>
      </c>
      <c r="H64" s="49">
        <v>80</v>
      </c>
      <c r="I64" s="50">
        <v>6</v>
      </c>
      <c r="K64" s="51">
        <f t="shared" si="3"/>
        <v>6.4000000000000001E-7</v>
      </c>
      <c r="L64" s="52">
        <f t="shared" si="4"/>
        <v>6.4000000000000001E-7</v>
      </c>
      <c r="M64" s="52">
        <f t="shared" si="5"/>
        <v>6.4000000000000001E-7</v>
      </c>
      <c r="N64" s="52">
        <f t="shared" si="6"/>
        <v>2533730.0000006398</v>
      </c>
      <c r="O64" s="52">
        <f t="shared" si="7"/>
        <v>6.4000000000000001E-7</v>
      </c>
      <c r="P64" s="30"/>
      <c r="Q64" s="30">
        <f t="shared" si="8"/>
        <v>488</v>
      </c>
      <c r="R64" s="30">
        <f t="shared" si="9"/>
        <v>484</v>
      </c>
      <c r="S64" s="30">
        <f t="shared" si="10"/>
        <v>487</v>
      </c>
      <c r="T64" s="30">
        <f t="shared" si="11"/>
        <v>93</v>
      </c>
      <c r="U64" s="30">
        <f t="shared" si="12"/>
        <v>489</v>
      </c>
      <c r="V64" s="30">
        <f t="shared" si="0"/>
        <v>-4</v>
      </c>
      <c r="W64" s="53" t="str">
        <f t="shared" si="1"/>
        <v>▼</v>
      </c>
      <c r="Y64" s="54">
        <f t="shared" ca="1" si="20"/>
        <v>63</v>
      </c>
      <c r="Z64" s="30">
        <v>63</v>
      </c>
      <c r="AA64" s="30">
        <f t="shared" si="13"/>
        <v>500</v>
      </c>
      <c r="AB64" s="30" t="str">
        <f t="shared" ca="1" si="14"/>
        <v xml:space="preserve">Patrick-Andrei Neagu </v>
      </c>
      <c r="AC64" s="30">
        <f t="shared" ca="1" si="15"/>
        <v>4023860</v>
      </c>
      <c r="AD64" s="30">
        <f t="shared" ca="1" si="16"/>
        <v>7</v>
      </c>
      <c r="AE64" s="30" t="str">
        <f t="shared" ca="1" si="17"/>
        <v>---</v>
      </c>
      <c r="AF64" s="30" t="str">
        <f t="shared" ca="1" si="18"/>
        <v>▲</v>
      </c>
      <c r="AG64" s="30">
        <f t="shared" ca="1" si="24"/>
        <v>73</v>
      </c>
      <c r="AH64" s="53" t="str">
        <f t="shared" si="19"/>
        <v/>
      </c>
      <c r="BO64">
        <f t="shared" si="21"/>
        <v>16</v>
      </c>
      <c r="BP64">
        <f t="shared" si="25"/>
        <v>6200000</v>
      </c>
      <c r="BQ64" t="str">
        <f t="shared" si="22"/>
        <v>&gt;6200000</v>
      </c>
      <c r="BR64">
        <f t="shared" si="23"/>
        <v>3</v>
      </c>
    </row>
    <row r="65" spans="1:70">
      <c r="A65" s="48"/>
      <c r="B65" s="49" t="s">
        <v>106</v>
      </c>
      <c r="C65" s="49">
        <v>4395090</v>
      </c>
      <c r="D65" s="49">
        <v>3871760</v>
      </c>
      <c r="E65" s="49">
        <v>4426300</v>
      </c>
      <c r="F65" s="49">
        <v>3728760</v>
      </c>
      <c r="G65" s="49">
        <v>3505080</v>
      </c>
      <c r="H65" s="49">
        <v>80</v>
      </c>
      <c r="I65" s="50">
        <v>31</v>
      </c>
      <c r="K65" s="51">
        <f t="shared" si="3"/>
        <v>4395090.0000006501</v>
      </c>
      <c r="L65" s="52">
        <f t="shared" si="4"/>
        <v>3871760.0000006501</v>
      </c>
      <c r="M65" s="52">
        <f t="shared" si="5"/>
        <v>4426300.0000006501</v>
      </c>
      <c r="N65" s="52">
        <f t="shared" si="6"/>
        <v>3728760.0000006501</v>
      </c>
      <c r="O65" s="52">
        <f t="shared" si="7"/>
        <v>3505080.0000006501</v>
      </c>
      <c r="P65" s="30"/>
      <c r="Q65" s="30">
        <f t="shared" si="8"/>
        <v>49</v>
      </c>
      <c r="R65" s="30">
        <f t="shared" si="9"/>
        <v>52</v>
      </c>
      <c r="S65" s="30">
        <f t="shared" si="10"/>
        <v>29</v>
      </c>
      <c r="T65" s="30">
        <f t="shared" si="11"/>
        <v>45</v>
      </c>
      <c r="U65" s="30">
        <f t="shared" si="12"/>
        <v>83</v>
      </c>
      <c r="V65" s="30">
        <f t="shared" si="0"/>
        <v>3</v>
      </c>
      <c r="W65" s="53" t="str">
        <f t="shared" si="1"/>
        <v>▲</v>
      </c>
      <c r="Y65" s="54">
        <f t="shared" ca="1" si="20"/>
        <v>64</v>
      </c>
      <c r="Z65" s="30">
        <v>64</v>
      </c>
      <c r="AA65" s="30">
        <f t="shared" si="13"/>
        <v>456</v>
      </c>
      <c r="AB65" s="30" t="str">
        <f t="shared" ca="1" si="14"/>
        <v xml:space="preserve">Michael Mascari </v>
      </c>
      <c r="AC65" s="30">
        <f t="shared" ca="1" si="15"/>
        <v>4019200</v>
      </c>
      <c r="AD65" s="30">
        <f t="shared" ca="1" si="16"/>
        <v>80</v>
      </c>
      <c r="AE65" s="30" t="str">
        <f t="shared" ca="1" si="17"/>
        <v>---</v>
      </c>
      <c r="AF65" s="30" t="str">
        <f t="shared" ca="1" si="18"/>
        <v>▲</v>
      </c>
      <c r="AG65" s="30">
        <f t="shared" ca="1" si="24"/>
        <v>24</v>
      </c>
      <c r="AH65" s="53">
        <f t="shared" si="19"/>
        <v>4395090</v>
      </c>
      <c r="BO65">
        <f t="shared" si="21"/>
        <v>13</v>
      </c>
      <c r="BP65">
        <f t="shared" si="25"/>
        <v>6300000</v>
      </c>
      <c r="BQ65" t="str">
        <f t="shared" si="22"/>
        <v>&gt;6300000</v>
      </c>
      <c r="BR65">
        <f t="shared" si="23"/>
        <v>0</v>
      </c>
    </row>
    <row r="66" spans="1:70">
      <c r="A66" s="48"/>
      <c r="B66" s="49" t="s">
        <v>107</v>
      </c>
      <c r="C66" s="49">
        <v>578780</v>
      </c>
      <c r="D66" s="49">
        <v>0</v>
      </c>
      <c r="E66" s="49">
        <v>0</v>
      </c>
      <c r="F66" s="49">
        <v>0</v>
      </c>
      <c r="G66" s="49">
        <v>740540</v>
      </c>
      <c r="H66" s="49">
        <v>10</v>
      </c>
      <c r="I66" s="50">
        <v>40</v>
      </c>
      <c r="K66" s="51">
        <f t="shared" si="3"/>
        <v>578780.00000065996</v>
      </c>
      <c r="L66" s="52">
        <f t="shared" si="4"/>
        <v>6.6000000000000003E-7</v>
      </c>
      <c r="M66" s="52">
        <f t="shared" si="5"/>
        <v>6.6000000000000003E-7</v>
      </c>
      <c r="N66" s="52">
        <f t="shared" si="6"/>
        <v>6.6000000000000003E-7</v>
      </c>
      <c r="O66" s="52">
        <f t="shared" si="7"/>
        <v>740540.00000065996</v>
      </c>
      <c r="P66" s="30"/>
      <c r="Q66" s="30">
        <f t="shared" si="8"/>
        <v>309</v>
      </c>
      <c r="R66" s="30">
        <f t="shared" si="9"/>
        <v>483</v>
      </c>
      <c r="S66" s="30">
        <f t="shared" si="10"/>
        <v>486</v>
      </c>
      <c r="T66" s="30">
        <f t="shared" si="11"/>
        <v>489</v>
      </c>
      <c r="U66" s="30">
        <f t="shared" si="12"/>
        <v>271</v>
      </c>
      <c r="V66" s="30">
        <f t="shared" ref="V66:V129" si="53">IF(ISBLANK(B66),"",R66-Q66)</f>
        <v>174</v>
      </c>
      <c r="W66" s="53" t="str">
        <f t="shared" ref="W66:W129" si="54">IF(ISBLANK(B66),"",IF(V66 &lt; 1, IF(V66 = 0, "=", "▼"), "▲"))</f>
        <v>▲</v>
      </c>
      <c r="Y66" s="54">
        <f t="shared" ca="1" si="20"/>
        <v>65</v>
      </c>
      <c r="Z66" s="30">
        <v>65</v>
      </c>
      <c r="AA66" s="30">
        <f t="shared" si="13"/>
        <v>501</v>
      </c>
      <c r="AB66" s="30" t="str">
        <f t="shared" ca="1" si="14"/>
        <v xml:space="preserve">Vishesh Cbm </v>
      </c>
      <c r="AC66" s="30">
        <f t="shared" ca="1" si="15"/>
        <v>3969590</v>
      </c>
      <c r="AD66" s="30">
        <f t="shared" ca="1" si="16"/>
        <v>80</v>
      </c>
      <c r="AE66" s="30" t="str">
        <f t="shared" ca="1" si="17"/>
        <v>---</v>
      </c>
      <c r="AF66" s="30" t="str">
        <f t="shared" ca="1" si="18"/>
        <v>▲</v>
      </c>
      <c r="AG66" s="30">
        <f t="shared" ca="1" si="24"/>
        <v>119</v>
      </c>
      <c r="AH66" s="53">
        <f t="shared" si="19"/>
        <v>578780</v>
      </c>
      <c r="BO66">
        <f t="shared" si="21"/>
        <v>13</v>
      </c>
      <c r="BP66">
        <f t="shared" si="25"/>
        <v>6400000</v>
      </c>
      <c r="BQ66" t="str">
        <f t="shared" si="22"/>
        <v>&gt;6400000</v>
      </c>
      <c r="BR66">
        <f t="shared" si="23"/>
        <v>0</v>
      </c>
    </row>
    <row r="67" spans="1:70">
      <c r="A67" s="48" t="s">
        <v>41</v>
      </c>
      <c r="B67" s="49" t="s">
        <v>108</v>
      </c>
      <c r="C67" s="49">
        <v>4083140</v>
      </c>
      <c r="D67" s="49">
        <v>3340710</v>
      </c>
      <c r="E67" s="49">
        <v>4155990</v>
      </c>
      <c r="F67" s="49">
        <v>3226440</v>
      </c>
      <c r="G67" s="49">
        <v>3572510</v>
      </c>
      <c r="H67" s="49">
        <v>80</v>
      </c>
      <c r="I67" s="50">
        <v>125</v>
      </c>
      <c r="K67" s="51" t="str">
        <f t="shared" ref="K67:K130" si="55">IF(ISBLANK(C67),"", IF(ISBLANK(A67), IF(ISNUMBER(C67), C67+0.00000001*ROW(C67), 0.00000001*ROW(C67)), ""))</f>
        <v/>
      </c>
      <c r="L67" s="52" t="str">
        <f t="shared" ref="L67:L130" si="56">IF(ISBLANK(D67),"", IF(ISBLANK(A67), IF(ISNUMBER(D67), D67+0.00000001*ROW(D67), 0.00000001*ROW(D67)), ""))</f>
        <v/>
      </c>
      <c r="M67" s="52" t="str">
        <f t="shared" ref="M67:M130" si="57">IF(ISBLANK(E67),"", IF(ISBLANK(A67), IF(ISNUMBER(E67), E67+0.00000001*ROW(E67), 0.00000001*ROW(E67)), ""))</f>
        <v/>
      </c>
      <c r="N67" s="52" t="str">
        <f t="shared" ref="N67:N130" si="58">IF(ISBLANK(F67),"", IF(ISBLANK(A67), IF(ISNUMBER(F67), F67+0.00000001*ROW(F67), 0.00000001*ROW(F67)), ""))</f>
        <v/>
      </c>
      <c r="O67" s="52" t="str">
        <f t="shared" ref="O67:O130" si="59">IF(ISBLANK(G67),"", IF(ISBLANK(A67), IF(ISNUMBER(G67), G67+0.00000001*ROW(G67), 0.00000001*ROW(G67)), ""))</f>
        <v/>
      </c>
      <c r="P67" s="30"/>
      <c r="Q67" s="30">
        <f t="shared" ref="Q67:Q130" si="60">IF(ISBLANK(B67),"",COUNTIF($K$2:$K$999,"&gt;="&amp;K67))</f>
        <v>0</v>
      </c>
      <c r="R67" s="30">
        <f t="shared" ref="R67:R130" si="61">IF(ISBLANK(B67),"",COUNTIF($L$2:$L$999,"&gt;="&amp;L67))</f>
        <v>0</v>
      </c>
      <c r="S67" s="30">
        <f t="shared" ref="S67:S130" si="62">IF(ISBLANK(B67),"",COUNTIF($M$1:$M$998,"&gt;="&amp;M67))</f>
        <v>0</v>
      </c>
      <c r="T67" s="30">
        <f t="shared" ref="T67:T130" si="63">IF(ISBLANK(B67),"",COUNTIF($N$1:$N$998,"&gt;="&amp;N67))</f>
        <v>0</v>
      </c>
      <c r="U67" s="30">
        <f t="shared" ref="U67:U130" si="64">IF(ISBLANK(B67),"",COUNTIF($O$1:$O$998,"&gt;="&amp;O67))</f>
        <v>0</v>
      </c>
      <c r="V67" s="30">
        <f t="shared" si="53"/>
        <v>0</v>
      </c>
      <c r="W67" s="53" t="str">
        <f t="shared" si="54"/>
        <v>=</v>
      </c>
      <c r="Y67" s="54">
        <f t="shared" ca="1" si="20"/>
        <v>66</v>
      </c>
      <c r="Z67" s="30">
        <v>66</v>
      </c>
      <c r="AA67" s="30">
        <f t="shared" ref="AA67:AA130" si="65">MATCH(Z67,$Q$2:$Q$999,0)</f>
        <v>151</v>
      </c>
      <c r="AB67" s="30" t="str">
        <f t="shared" ref="AB67:AB130" ca="1" si="66">INDIRECT("B"&amp;AA67+1)</f>
        <v xml:space="preserve">Karin Marcussen </v>
      </c>
      <c r="AC67" s="30">
        <f t="shared" ref="AC67:AC130" ca="1" si="67">INDIRECT("C"&amp;AA67+1)</f>
        <v>3932110</v>
      </c>
      <c r="AD67" s="30">
        <f t="shared" ref="AD67:AD130" ca="1" si="68">INDIRECT("H"&amp;AA67+1)</f>
        <v>80</v>
      </c>
      <c r="AE67" s="30">
        <f t="shared" ref="AE67:AE130" ca="1" si="69">IF(INDIRECT("i"&amp;AA67+1) &gt; 0, IF(INDIRECT("i"&amp;AA67+1) &lt; 1000,  INDIRECT("i"&amp;AA67+1),999),"---")</f>
        <v>42</v>
      </c>
      <c r="AF67" s="30" t="str">
        <f t="shared" ref="AF67:AF130" ca="1" si="70">INDIRECT("w"&amp;AA67+1)</f>
        <v>▼</v>
      </c>
      <c r="AG67" s="30">
        <f t="shared" ca="1" si="24"/>
        <v>33</v>
      </c>
      <c r="AH67" s="53" t="str">
        <f t="shared" ref="AH67:AH130" si="71">IF(AND(C67&gt;0,ISBLANK(A67)),C67,"")</f>
        <v/>
      </c>
      <c r="BO67">
        <f t="shared" si="21"/>
        <v>13</v>
      </c>
      <c r="BP67">
        <f t="shared" si="25"/>
        <v>6500000</v>
      </c>
      <c r="BQ67" t="str">
        <f t="shared" si="22"/>
        <v>&gt;6500000</v>
      </c>
      <c r="BR67">
        <f t="shared" si="23"/>
        <v>0</v>
      </c>
    </row>
    <row r="68" spans="1:70">
      <c r="A68" s="48"/>
      <c r="B68" s="49" t="s">
        <v>109</v>
      </c>
      <c r="C68" s="49">
        <v>680940</v>
      </c>
      <c r="D68" s="49">
        <v>877020</v>
      </c>
      <c r="E68" s="49">
        <v>844500</v>
      </c>
      <c r="F68" s="49">
        <v>521470</v>
      </c>
      <c r="G68" s="49">
        <v>489480</v>
      </c>
      <c r="H68" s="49">
        <v>33</v>
      </c>
      <c r="I68" s="50">
        <v>79</v>
      </c>
      <c r="K68" s="51">
        <f t="shared" si="55"/>
        <v>680940.00000067998</v>
      </c>
      <c r="L68" s="52">
        <f t="shared" si="56"/>
        <v>877020.00000067998</v>
      </c>
      <c r="M68" s="52">
        <f t="shared" si="57"/>
        <v>844500.00000067998</v>
      </c>
      <c r="N68" s="52">
        <f t="shared" si="58"/>
        <v>521470.00000067998</v>
      </c>
      <c r="O68" s="52">
        <f t="shared" si="59"/>
        <v>489480.00000067998</v>
      </c>
      <c r="P68" s="30"/>
      <c r="Q68" s="30">
        <f t="shared" si="60"/>
        <v>297</v>
      </c>
      <c r="R68" s="30">
        <f t="shared" si="61"/>
        <v>270</v>
      </c>
      <c r="S68" s="30">
        <f t="shared" si="62"/>
        <v>274</v>
      </c>
      <c r="T68" s="30">
        <f t="shared" si="63"/>
        <v>295</v>
      </c>
      <c r="U68" s="30">
        <f t="shared" si="64"/>
        <v>301</v>
      </c>
      <c r="V68" s="30">
        <f t="shared" si="53"/>
        <v>-27</v>
      </c>
      <c r="W68" s="53" t="str">
        <f t="shared" si="54"/>
        <v>▼</v>
      </c>
      <c r="Y68" s="54">
        <f t="shared" ref="Y68:Y131" ca="1" si="72">(IF(AC68=AC67,Y67,Y67+1))</f>
        <v>67</v>
      </c>
      <c r="Z68" s="30">
        <v>67</v>
      </c>
      <c r="AA68" s="30">
        <f t="shared" si="65"/>
        <v>538</v>
      </c>
      <c r="AB68" s="30" t="str">
        <f t="shared" ca="1" si="66"/>
        <v xml:space="preserve">Ali Varisli </v>
      </c>
      <c r="AC68" s="30">
        <f t="shared" ca="1" si="67"/>
        <v>3931450</v>
      </c>
      <c r="AD68" s="30">
        <f t="shared" ca="1" si="68"/>
        <v>80</v>
      </c>
      <c r="AE68" s="30" t="str">
        <f t="shared" ca="1" si="69"/>
        <v>---</v>
      </c>
      <c r="AF68" s="30" t="str">
        <f t="shared" ca="1" si="70"/>
        <v>▲</v>
      </c>
      <c r="AG68" s="30">
        <f t="shared" ca="1" si="24"/>
        <v>24</v>
      </c>
      <c r="AH68" s="53">
        <f t="shared" si="71"/>
        <v>680940</v>
      </c>
      <c r="BO68">
        <f t="shared" ref="BO68:BO102" si="73">COUNTIF($K$2:$K$999,BQ68)</f>
        <v>13</v>
      </c>
      <c r="BP68">
        <f t="shared" si="25"/>
        <v>6600000</v>
      </c>
      <c r="BQ68" t="str">
        <f t="shared" ref="BQ68:BQ102" si="74">"&gt;"&amp;BP68</f>
        <v>&gt;6600000</v>
      </c>
      <c r="BR68">
        <f t="shared" ref="BR68:BR102" si="75">BO68-BO69</f>
        <v>0</v>
      </c>
    </row>
    <row r="69" spans="1:70">
      <c r="A69" s="48"/>
      <c r="B69" s="49" t="s">
        <v>110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80</v>
      </c>
      <c r="I69" s="50">
        <v>10</v>
      </c>
      <c r="K69" s="51">
        <f t="shared" si="55"/>
        <v>6.9000000000000006E-7</v>
      </c>
      <c r="L69" s="52">
        <f t="shared" si="56"/>
        <v>6.9000000000000006E-7</v>
      </c>
      <c r="M69" s="52">
        <f t="shared" si="57"/>
        <v>6.9000000000000006E-7</v>
      </c>
      <c r="N69" s="52">
        <f t="shared" si="58"/>
        <v>6.9000000000000006E-7</v>
      </c>
      <c r="O69" s="52">
        <f t="shared" si="59"/>
        <v>6.9000000000000006E-7</v>
      </c>
      <c r="P69" s="30"/>
      <c r="Q69" s="30">
        <f t="shared" si="60"/>
        <v>487</v>
      </c>
      <c r="R69" s="30">
        <f t="shared" si="61"/>
        <v>482</v>
      </c>
      <c r="S69" s="30">
        <f t="shared" si="62"/>
        <v>485</v>
      </c>
      <c r="T69" s="30">
        <f t="shared" si="63"/>
        <v>488</v>
      </c>
      <c r="U69" s="30">
        <f t="shared" si="64"/>
        <v>488</v>
      </c>
      <c r="V69" s="30">
        <f t="shared" si="53"/>
        <v>-5</v>
      </c>
      <c r="W69" s="53" t="str">
        <f t="shared" si="54"/>
        <v>▼</v>
      </c>
      <c r="Y69" s="54">
        <f t="shared" ca="1" si="72"/>
        <v>68</v>
      </c>
      <c r="Z69" s="30">
        <v>68</v>
      </c>
      <c r="AA69" s="30">
        <f t="shared" si="65"/>
        <v>527</v>
      </c>
      <c r="AB69" s="30" t="str">
        <f t="shared" ca="1" si="66"/>
        <v xml:space="preserve">Stella Lee </v>
      </c>
      <c r="AC69" s="30">
        <f t="shared" ca="1" si="67"/>
        <v>3912480</v>
      </c>
      <c r="AD69" s="30">
        <f t="shared" ca="1" si="68"/>
        <v>80</v>
      </c>
      <c r="AE69" s="30" t="str">
        <f t="shared" ca="1" si="69"/>
        <v>---</v>
      </c>
      <c r="AF69" s="30" t="str">
        <f t="shared" ca="1" si="70"/>
        <v>▼</v>
      </c>
      <c r="AG69" s="30">
        <f t="shared" ref="AG69:AG132" ca="1" si="76">MIN(INDIRECT("R"&amp;(AA69+1)&amp;":U"&amp;(AA69+1)))</f>
        <v>26</v>
      </c>
      <c r="AH69" s="53" t="str">
        <f t="shared" si="71"/>
        <v/>
      </c>
      <c r="BO69">
        <f t="shared" si="73"/>
        <v>13</v>
      </c>
      <c r="BP69">
        <f t="shared" ref="BP69:BP102" si="77">BP68+100000</f>
        <v>6700000</v>
      </c>
      <c r="BQ69" t="str">
        <f t="shared" si="74"/>
        <v>&gt;6700000</v>
      </c>
      <c r="BR69">
        <f t="shared" si="75"/>
        <v>1</v>
      </c>
    </row>
    <row r="70" spans="1:70">
      <c r="A70" s="48"/>
      <c r="B70" s="49" t="s">
        <v>111</v>
      </c>
      <c r="C70" s="49">
        <v>841750</v>
      </c>
      <c r="D70" s="49">
        <v>1556610</v>
      </c>
      <c r="E70" s="49">
        <v>1192950</v>
      </c>
      <c r="F70" s="49">
        <v>1440430</v>
      </c>
      <c r="G70" s="49">
        <v>2013750</v>
      </c>
      <c r="H70" s="49">
        <v>67</v>
      </c>
      <c r="I70" s="50">
        <v>76</v>
      </c>
      <c r="K70" s="51">
        <f t="shared" si="55"/>
        <v>841750.00000070001</v>
      </c>
      <c r="L70" s="52">
        <f t="shared" si="56"/>
        <v>1556610.0000006999</v>
      </c>
      <c r="M70" s="52">
        <f t="shared" si="57"/>
        <v>1192950.0000006999</v>
      </c>
      <c r="N70" s="52">
        <f t="shared" si="58"/>
        <v>1440430.0000006999</v>
      </c>
      <c r="O70" s="52">
        <f t="shared" si="59"/>
        <v>2013750.0000006999</v>
      </c>
      <c r="P70" s="30"/>
      <c r="Q70" s="30">
        <f t="shared" si="60"/>
        <v>284</v>
      </c>
      <c r="R70" s="30">
        <f t="shared" si="61"/>
        <v>212</v>
      </c>
      <c r="S70" s="30">
        <f t="shared" si="62"/>
        <v>245</v>
      </c>
      <c r="T70" s="30">
        <f t="shared" si="63"/>
        <v>189</v>
      </c>
      <c r="U70" s="30">
        <f t="shared" si="64"/>
        <v>174</v>
      </c>
      <c r="V70" s="30">
        <f t="shared" si="53"/>
        <v>-72</v>
      </c>
      <c r="W70" s="53" t="str">
        <f t="shared" si="54"/>
        <v>▼</v>
      </c>
      <c r="Y70" s="54">
        <f t="shared" ca="1" si="72"/>
        <v>69</v>
      </c>
      <c r="Z70" s="30">
        <v>69</v>
      </c>
      <c r="AA70" s="30">
        <f t="shared" si="65"/>
        <v>526</v>
      </c>
      <c r="AB70" s="30" t="str">
        <f t="shared" ca="1" si="66"/>
        <v xml:space="preserve">Hakan Öztürk </v>
      </c>
      <c r="AC70" s="30">
        <f t="shared" ca="1" si="67"/>
        <v>3894970</v>
      </c>
      <c r="AD70" s="30">
        <f t="shared" ca="1" si="68"/>
        <v>80</v>
      </c>
      <c r="AE70" s="30" t="str">
        <f t="shared" ca="1" si="69"/>
        <v>---</v>
      </c>
      <c r="AF70" s="30" t="str">
        <f t="shared" ca="1" si="70"/>
        <v>▼</v>
      </c>
      <c r="AG70" s="30">
        <f t="shared" ca="1" si="76"/>
        <v>38</v>
      </c>
      <c r="AH70" s="53">
        <f t="shared" si="71"/>
        <v>841750</v>
      </c>
      <c r="BO70">
        <f t="shared" si="73"/>
        <v>12</v>
      </c>
      <c r="BP70">
        <f t="shared" si="77"/>
        <v>6800000</v>
      </c>
      <c r="BQ70" t="str">
        <f t="shared" si="74"/>
        <v>&gt;6800000</v>
      </c>
      <c r="BR70">
        <f t="shared" si="75"/>
        <v>0</v>
      </c>
    </row>
    <row r="71" spans="1:70">
      <c r="A71" s="48"/>
      <c r="B71" s="49" t="s">
        <v>112</v>
      </c>
      <c r="C71" s="49">
        <v>650440</v>
      </c>
      <c r="D71" s="49">
        <v>0</v>
      </c>
      <c r="E71" s="49">
        <v>0</v>
      </c>
      <c r="F71" s="49">
        <v>0</v>
      </c>
      <c r="G71" s="49">
        <v>1063950</v>
      </c>
      <c r="H71" s="49">
        <v>80</v>
      </c>
      <c r="I71" s="50">
        <v>0</v>
      </c>
      <c r="K71" s="51">
        <f t="shared" si="55"/>
        <v>650440.00000071002</v>
      </c>
      <c r="L71" s="52">
        <f t="shared" si="56"/>
        <v>7.0999999999999998E-7</v>
      </c>
      <c r="M71" s="52">
        <f t="shared" si="57"/>
        <v>7.0999999999999998E-7</v>
      </c>
      <c r="N71" s="52">
        <f t="shared" si="58"/>
        <v>7.0999999999999998E-7</v>
      </c>
      <c r="O71" s="52">
        <f t="shared" si="59"/>
        <v>1063950.0000007099</v>
      </c>
      <c r="P71" s="30"/>
      <c r="Q71" s="30">
        <f t="shared" si="60"/>
        <v>301</v>
      </c>
      <c r="R71" s="30">
        <f t="shared" si="61"/>
        <v>481</v>
      </c>
      <c r="S71" s="30">
        <f t="shared" si="62"/>
        <v>484</v>
      </c>
      <c r="T71" s="30">
        <f t="shared" si="63"/>
        <v>487</v>
      </c>
      <c r="U71" s="30">
        <f t="shared" si="64"/>
        <v>243</v>
      </c>
      <c r="V71" s="30">
        <f t="shared" si="53"/>
        <v>180</v>
      </c>
      <c r="W71" s="53" t="str">
        <f t="shared" si="54"/>
        <v>▲</v>
      </c>
      <c r="Y71" s="54">
        <f t="shared" ca="1" si="72"/>
        <v>70</v>
      </c>
      <c r="Z71" s="30">
        <v>70</v>
      </c>
      <c r="AA71" s="30">
        <f t="shared" si="65"/>
        <v>240</v>
      </c>
      <c r="AB71" s="30" t="str">
        <f t="shared" ca="1" si="66"/>
        <v xml:space="preserve">Miki Moto </v>
      </c>
      <c r="AC71" s="30">
        <f t="shared" ca="1" si="67"/>
        <v>3887410</v>
      </c>
      <c r="AD71" s="30">
        <f t="shared" ca="1" si="68"/>
        <v>80</v>
      </c>
      <c r="AE71" s="30">
        <f t="shared" ca="1" si="69"/>
        <v>11</v>
      </c>
      <c r="AF71" s="30" t="str">
        <f t="shared" ca="1" si="70"/>
        <v>▼</v>
      </c>
      <c r="AG71" s="30">
        <f t="shared" ca="1" si="76"/>
        <v>21</v>
      </c>
      <c r="AH71" s="53">
        <f t="shared" si="71"/>
        <v>650440</v>
      </c>
      <c r="BO71">
        <f t="shared" si="73"/>
        <v>12</v>
      </c>
      <c r="BP71">
        <f t="shared" si="77"/>
        <v>6900000</v>
      </c>
      <c r="BQ71" t="str">
        <f t="shared" si="74"/>
        <v>&gt;6900000</v>
      </c>
      <c r="BR71">
        <f t="shared" si="75"/>
        <v>0</v>
      </c>
    </row>
    <row r="72" spans="1:70">
      <c r="A72" s="48"/>
      <c r="B72" s="49" t="s">
        <v>113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51</v>
      </c>
      <c r="I72" s="50">
        <v>0</v>
      </c>
      <c r="K72" s="51">
        <f t="shared" si="55"/>
        <v>7.1999999999999999E-7</v>
      </c>
      <c r="L72" s="52">
        <f t="shared" si="56"/>
        <v>7.1999999999999999E-7</v>
      </c>
      <c r="M72" s="52">
        <f t="shared" si="57"/>
        <v>7.1999999999999999E-7</v>
      </c>
      <c r="N72" s="52">
        <f t="shared" si="58"/>
        <v>7.1999999999999999E-7</v>
      </c>
      <c r="O72" s="52">
        <f t="shared" si="59"/>
        <v>7.1999999999999999E-7</v>
      </c>
      <c r="P72" s="30"/>
      <c r="Q72" s="30">
        <f t="shared" si="60"/>
        <v>486</v>
      </c>
      <c r="R72" s="30">
        <f t="shared" si="61"/>
        <v>480</v>
      </c>
      <c r="S72" s="30">
        <f t="shared" si="62"/>
        <v>483</v>
      </c>
      <c r="T72" s="30">
        <f t="shared" si="63"/>
        <v>486</v>
      </c>
      <c r="U72" s="30">
        <f t="shared" si="64"/>
        <v>487</v>
      </c>
      <c r="V72" s="30">
        <f t="shared" si="53"/>
        <v>-6</v>
      </c>
      <c r="W72" s="53" t="str">
        <f t="shared" si="54"/>
        <v>▼</v>
      </c>
      <c r="Y72" s="54">
        <f t="shared" ca="1" si="72"/>
        <v>71</v>
      </c>
      <c r="Z72" s="30">
        <v>71</v>
      </c>
      <c r="AA72" s="30">
        <f t="shared" si="65"/>
        <v>152</v>
      </c>
      <c r="AB72" s="30" t="str">
        <f t="shared" ca="1" si="66"/>
        <v xml:space="preserve">Laetitia Ester </v>
      </c>
      <c r="AC72" s="30">
        <f t="shared" ca="1" si="67"/>
        <v>3885100</v>
      </c>
      <c r="AD72" s="30">
        <f t="shared" ca="1" si="68"/>
        <v>42</v>
      </c>
      <c r="AE72" s="30">
        <f t="shared" ca="1" si="69"/>
        <v>198</v>
      </c>
      <c r="AF72" s="30" t="str">
        <f t="shared" ca="1" si="70"/>
        <v>▼</v>
      </c>
      <c r="AG72" s="30">
        <f t="shared" ca="1" si="76"/>
        <v>33</v>
      </c>
      <c r="AH72" s="53" t="str">
        <f t="shared" si="71"/>
        <v/>
      </c>
      <c r="BO72">
        <f t="shared" si="73"/>
        <v>12</v>
      </c>
      <c r="BP72">
        <f t="shared" si="77"/>
        <v>7000000</v>
      </c>
      <c r="BQ72" t="str">
        <f t="shared" si="74"/>
        <v>&gt;7000000</v>
      </c>
      <c r="BR72">
        <f t="shared" si="75"/>
        <v>0</v>
      </c>
    </row>
    <row r="73" spans="1:70">
      <c r="A73" s="48"/>
      <c r="B73" s="49" t="s">
        <v>114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80</v>
      </c>
      <c r="I73" s="50">
        <v>12</v>
      </c>
      <c r="K73" s="51">
        <f t="shared" si="55"/>
        <v>7.3E-7</v>
      </c>
      <c r="L73" s="52">
        <f t="shared" si="56"/>
        <v>7.3E-7</v>
      </c>
      <c r="M73" s="52">
        <f t="shared" si="57"/>
        <v>7.3E-7</v>
      </c>
      <c r="N73" s="52">
        <f t="shared" si="58"/>
        <v>7.3E-7</v>
      </c>
      <c r="O73" s="52">
        <f t="shared" si="59"/>
        <v>7.3E-7</v>
      </c>
      <c r="P73" s="30"/>
      <c r="Q73" s="30">
        <f t="shared" si="60"/>
        <v>485</v>
      </c>
      <c r="R73" s="30">
        <f t="shared" si="61"/>
        <v>479</v>
      </c>
      <c r="S73" s="30">
        <f t="shared" si="62"/>
        <v>482</v>
      </c>
      <c r="T73" s="30">
        <f t="shared" si="63"/>
        <v>485</v>
      </c>
      <c r="U73" s="30">
        <f t="shared" si="64"/>
        <v>486</v>
      </c>
      <c r="V73" s="30">
        <f t="shared" si="53"/>
        <v>-6</v>
      </c>
      <c r="W73" s="53" t="str">
        <f t="shared" si="54"/>
        <v>▼</v>
      </c>
      <c r="Y73" s="54">
        <f t="shared" ca="1" si="72"/>
        <v>72</v>
      </c>
      <c r="Z73" s="30">
        <v>72</v>
      </c>
      <c r="AA73" s="30">
        <f t="shared" si="65"/>
        <v>327</v>
      </c>
      <c r="AB73" s="30" t="str">
        <f t="shared" ca="1" si="66"/>
        <v xml:space="preserve">Todd W. Wright </v>
      </c>
      <c r="AC73" s="30">
        <f t="shared" ca="1" si="67"/>
        <v>3878820</v>
      </c>
      <c r="AD73" s="30">
        <f t="shared" ca="1" si="68"/>
        <v>80</v>
      </c>
      <c r="AE73" s="30">
        <f t="shared" ca="1" si="69"/>
        <v>32</v>
      </c>
      <c r="AF73" s="30" t="str">
        <f t="shared" ca="1" si="70"/>
        <v>▼</v>
      </c>
      <c r="AG73" s="30">
        <f t="shared" ca="1" si="76"/>
        <v>51</v>
      </c>
      <c r="AH73" s="53" t="str">
        <f t="shared" si="71"/>
        <v/>
      </c>
      <c r="BO73">
        <f t="shared" si="73"/>
        <v>12</v>
      </c>
      <c r="BP73">
        <f t="shared" si="77"/>
        <v>7100000</v>
      </c>
      <c r="BQ73" t="str">
        <f t="shared" si="74"/>
        <v>&gt;7100000</v>
      </c>
      <c r="BR73">
        <f t="shared" si="75"/>
        <v>1</v>
      </c>
    </row>
    <row r="74" spans="1:70">
      <c r="A74" s="48"/>
      <c r="B74" s="49" t="s">
        <v>115</v>
      </c>
      <c r="C74" s="49">
        <v>1278840</v>
      </c>
      <c r="D74" s="49">
        <v>1371130</v>
      </c>
      <c r="E74" s="49">
        <v>1312470</v>
      </c>
      <c r="F74" s="49">
        <v>1485960</v>
      </c>
      <c r="G74" s="49">
        <v>2002170</v>
      </c>
      <c r="H74" s="49">
        <v>80</v>
      </c>
      <c r="I74" s="50">
        <v>114</v>
      </c>
      <c r="K74" s="51">
        <f t="shared" si="55"/>
        <v>1278840.0000007399</v>
      </c>
      <c r="L74" s="52">
        <f t="shared" si="56"/>
        <v>1371130.0000007399</v>
      </c>
      <c r="M74" s="52">
        <f t="shared" si="57"/>
        <v>1312470.0000007399</v>
      </c>
      <c r="N74" s="52">
        <f t="shared" si="58"/>
        <v>1485960.0000007399</v>
      </c>
      <c r="O74" s="52">
        <f t="shared" si="59"/>
        <v>2002170.0000007399</v>
      </c>
      <c r="P74" s="30"/>
      <c r="Q74" s="30">
        <f t="shared" si="60"/>
        <v>235</v>
      </c>
      <c r="R74" s="30">
        <f t="shared" si="61"/>
        <v>227</v>
      </c>
      <c r="S74" s="30">
        <f t="shared" si="62"/>
        <v>235</v>
      </c>
      <c r="T74" s="30">
        <f t="shared" si="63"/>
        <v>182</v>
      </c>
      <c r="U74" s="30">
        <f t="shared" si="64"/>
        <v>175</v>
      </c>
      <c r="V74" s="30">
        <f t="shared" si="53"/>
        <v>-8</v>
      </c>
      <c r="W74" s="53" t="str">
        <f t="shared" si="54"/>
        <v>▼</v>
      </c>
      <c r="Y74" s="54">
        <f t="shared" ca="1" si="72"/>
        <v>73</v>
      </c>
      <c r="Z74" s="30">
        <v>73</v>
      </c>
      <c r="AA74" s="30">
        <f t="shared" si="65"/>
        <v>299</v>
      </c>
      <c r="AB74" s="30" t="str">
        <f t="shared" ca="1" si="66"/>
        <v xml:space="preserve">Vicki Steven Yuhasz </v>
      </c>
      <c r="AC74" s="30">
        <f t="shared" ca="1" si="67"/>
        <v>3856740</v>
      </c>
      <c r="AD74" s="30">
        <f t="shared" ca="1" si="68"/>
        <v>80</v>
      </c>
      <c r="AE74" s="30">
        <f t="shared" ca="1" si="69"/>
        <v>135</v>
      </c>
      <c r="AF74" s="30" t="str">
        <f t="shared" ca="1" si="70"/>
        <v>▼</v>
      </c>
      <c r="AG74" s="30">
        <f t="shared" ca="1" si="76"/>
        <v>54</v>
      </c>
      <c r="AH74" s="53">
        <f t="shared" si="71"/>
        <v>1278840</v>
      </c>
      <c r="BO74">
        <f t="shared" si="73"/>
        <v>11</v>
      </c>
      <c r="BP74">
        <f t="shared" si="77"/>
        <v>7200000</v>
      </c>
      <c r="BQ74" t="str">
        <f t="shared" si="74"/>
        <v>&gt;7200000</v>
      </c>
      <c r="BR74">
        <f t="shared" si="75"/>
        <v>0</v>
      </c>
    </row>
    <row r="75" spans="1:70">
      <c r="A75" s="48"/>
      <c r="B75" s="49" t="s">
        <v>116</v>
      </c>
      <c r="C75" s="49">
        <v>4725550</v>
      </c>
      <c r="D75" s="49">
        <v>3764310</v>
      </c>
      <c r="E75" s="49">
        <v>3520860</v>
      </c>
      <c r="F75" s="49">
        <v>2333990</v>
      </c>
      <c r="G75" s="49">
        <v>4075090</v>
      </c>
      <c r="H75" s="49">
        <v>80</v>
      </c>
      <c r="I75" s="50">
        <v>352</v>
      </c>
      <c r="K75" s="51">
        <f t="shared" si="55"/>
        <v>4725550.0000007497</v>
      </c>
      <c r="L75" s="52">
        <f t="shared" si="56"/>
        <v>3764310.0000007502</v>
      </c>
      <c r="M75" s="52">
        <f t="shared" si="57"/>
        <v>3520860.0000007502</v>
      </c>
      <c r="N75" s="52">
        <f t="shared" si="58"/>
        <v>2333990.0000007502</v>
      </c>
      <c r="O75" s="52">
        <f t="shared" si="59"/>
        <v>4075090.0000007502</v>
      </c>
      <c r="P75" s="30"/>
      <c r="Q75" s="30">
        <f t="shared" si="60"/>
        <v>37</v>
      </c>
      <c r="R75" s="30">
        <f t="shared" si="61"/>
        <v>59</v>
      </c>
      <c r="S75" s="30">
        <f t="shared" si="62"/>
        <v>91</v>
      </c>
      <c r="T75" s="30">
        <f t="shared" si="63"/>
        <v>104</v>
      </c>
      <c r="U75" s="30">
        <f t="shared" si="64"/>
        <v>62</v>
      </c>
      <c r="V75" s="30">
        <f t="shared" si="53"/>
        <v>22</v>
      </c>
      <c r="W75" s="53" t="str">
        <f t="shared" si="54"/>
        <v>▲</v>
      </c>
      <c r="Y75" s="54">
        <f t="shared" ca="1" si="72"/>
        <v>74</v>
      </c>
      <c r="Z75" s="30">
        <v>74</v>
      </c>
      <c r="AA75" s="30">
        <f t="shared" si="65"/>
        <v>280</v>
      </c>
      <c r="AB75" s="30" t="str">
        <f t="shared" ca="1" si="66"/>
        <v xml:space="preserve">Gomo Lavinus </v>
      </c>
      <c r="AC75" s="30">
        <f t="shared" ca="1" si="67"/>
        <v>3856700</v>
      </c>
      <c r="AD75" s="30">
        <f t="shared" ca="1" si="68"/>
        <v>48</v>
      </c>
      <c r="AE75" s="30">
        <f t="shared" ca="1" si="69"/>
        <v>60</v>
      </c>
      <c r="AF75" s="30" t="str">
        <f t="shared" ca="1" si="70"/>
        <v>▲</v>
      </c>
      <c r="AG75" s="30">
        <f t="shared" ca="1" si="76"/>
        <v>11</v>
      </c>
      <c r="AH75" s="53">
        <f t="shared" si="71"/>
        <v>4725550</v>
      </c>
      <c r="BO75">
        <f t="shared" si="73"/>
        <v>11</v>
      </c>
      <c r="BP75">
        <f t="shared" si="77"/>
        <v>7300000</v>
      </c>
      <c r="BQ75" t="str">
        <f t="shared" si="74"/>
        <v>&gt;7300000</v>
      </c>
      <c r="BR75">
        <f t="shared" si="75"/>
        <v>1</v>
      </c>
    </row>
    <row r="76" spans="1:70">
      <c r="A76" s="48"/>
      <c r="B76" s="49" t="s">
        <v>117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80</v>
      </c>
      <c r="I76" s="50">
        <v>6</v>
      </c>
      <c r="K76" s="51">
        <f t="shared" si="55"/>
        <v>7.6000000000000003E-7</v>
      </c>
      <c r="L76" s="52">
        <f t="shared" si="56"/>
        <v>7.6000000000000003E-7</v>
      </c>
      <c r="M76" s="52">
        <f t="shared" si="57"/>
        <v>7.6000000000000003E-7</v>
      </c>
      <c r="N76" s="52">
        <f t="shared" si="58"/>
        <v>7.6000000000000003E-7</v>
      </c>
      <c r="O76" s="52">
        <f t="shared" si="59"/>
        <v>7.6000000000000003E-7</v>
      </c>
      <c r="P76" s="30"/>
      <c r="Q76" s="30">
        <f t="shared" si="60"/>
        <v>484</v>
      </c>
      <c r="R76" s="30">
        <f t="shared" si="61"/>
        <v>478</v>
      </c>
      <c r="S76" s="30">
        <f t="shared" si="62"/>
        <v>481</v>
      </c>
      <c r="T76" s="30">
        <f t="shared" si="63"/>
        <v>484</v>
      </c>
      <c r="U76" s="30">
        <f t="shared" si="64"/>
        <v>485</v>
      </c>
      <c r="V76" s="30">
        <f t="shared" si="53"/>
        <v>-6</v>
      </c>
      <c r="W76" s="53" t="str">
        <f t="shared" si="54"/>
        <v>▼</v>
      </c>
      <c r="Y76" s="54">
        <f t="shared" ca="1" si="72"/>
        <v>75</v>
      </c>
      <c r="Z76" s="30">
        <v>75</v>
      </c>
      <c r="AA76" s="30">
        <f t="shared" si="65"/>
        <v>39</v>
      </c>
      <c r="AB76" s="30" t="str">
        <f t="shared" ca="1" si="66"/>
        <v xml:space="preserve">Alexis Berbas </v>
      </c>
      <c r="AC76" s="30">
        <f t="shared" ca="1" si="67"/>
        <v>3852900</v>
      </c>
      <c r="AD76" s="30">
        <f t="shared" ca="1" si="68"/>
        <v>80</v>
      </c>
      <c r="AE76" s="30" t="str">
        <f t="shared" ca="1" si="69"/>
        <v>---</v>
      </c>
      <c r="AF76" s="30" t="str">
        <f t="shared" ca="1" si="70"/>
        <v>▼</v>
      </c>
      <c r="AG76" s="30">
        <f t="shared" ca="1" si="76"/>
        <v>48</v>
      </c>
      <c r="AH76" s="53" t="str">
        <f t="shared" si="71"/>
        <v/>
      </c>
      <c r="BO76">
        <f t="shared" si="73"/>
        <v>10</v>
      </c>
      <c r="BP76">
        <f t="shared" si="77"/>
        <v>7400000</v>
      </c>
      <c r="BQ76" t="str">
        <f t="shared" si="74"/>
        <v>&gt;7400000</v>
      </c>
      <c r="BR76">
        <f t="shared" si="75"/>
        <v>1</v>
      </c>
    </row>
    <row r="77" spans="1:70">
      <c r="A77" s="48"/>
      <c r="B77" s="49" t="s">
        <v>118</v>
      </c>
      <c r="C77" s="49">
        <v>2153950</v>
      </c>
      <c r="D77" s="49">
        <v>1644650</v>
      </c>
      <c r="E77" s="49">
        <v>1436060</v>
      </c>
      <c r="F77" s="49">
        <v>1098770</v>
      </c>
      <c r="G77" s="49">
        <v>2477860</v>
      </c>
      <c r="H77" s="49">
        <v>80</v>
      </c>
      <c r="I77" s="50">
        <v>196</v>
      </c>
      <c r="K77" s="51">
        <f t="shared" si="55"/>
        <v>2153950.0000007702</v>
      </c>
      <c r="L77" s="52">
        <f t="shared" si="56"/>
        <v>1644650.00000077</v>
      </c>
      <c r="M77" s="52">
        <f t="shared" si="57"/>
        <v>1436060.00000077</v>
      </c>
      <c r="N77" s="52">
        <f t="shared" si="58"/>
        <v>1098770.00000077</v>
      </c>
      <c r="O77" s="52">
        <f t="shared" si="59"/>
        <v>2477860.0000007702</v>
      </c>
      <c r="P77" s="30"/>
      <c r="Q77" s="30">
        <f t="shared" si="60"/>
        <v>170</v>
      </c>
      <c r="R77" s="30">
        <f t="shared" si="61"/>
        <v>207</v>
      </c>
      <c r="S77" s="30">
        <f t="shared" si="62"/>
        <v>225</v>
      </c>
      <c r="T77" s="30">
        <f t="shared" si="63"/>
        <v>223</v>
      </c>
      <c r="U77" s="30">
        <f t="shared" si="64"/>
        <v>143</v>
      </c>
      <c r="V77" s="30">
        <f t="shared" si="53"/>
        <v>37</v>
      </c>
      <c r="W77" s="53" t="str">
        <f t="shared" si="54"/>
        <v>▲</v>
      </c>
      <c r="Y77" s="54">
        <f t="shared" ca="1" si="72"/>
        <v>76</v>
      </c>
      <c r="Z77" s="30">
        <v>76</v>
      </c>
      <c r="AA77" s="30">
        <f t="shared" si="65"/>
        <v>205</v>
      </c>
      <c r="AB77" s="30" t="str">
        <f t="shared" ca="1" si="66"/>
        <v xml:space="preserve">Erik Thrane </v>
      </c>
      <c r="AC77" s="30">
        <f t="shared" ca="1" si="67"/>
        <v>3801650</v>
      </c>
      <c r="AD77" s="30">
        <f t="shared" ca="1" si="68"/>
        <v>80</v>
      </c>
      <c r="AE77" s="30">
        <f t="shared" ca="1" si="69"/>
        <v>90</v>
      </c>
      <c r="AF77" s="30" t="str">
        <f t="shared" ca="1" si="70"/>
        <v>▼</v>
      </c>
      <c r="AG77" s="30">
        <f t="shared" ca="1" si="76"/>
        <v>53</v>
      </c>
      <c r="AH77" s="53">
        <f t="shared" si="71"/>
        <v>2153950</v>
      </c>
      <c r="BO77">
        <f t="shared" si="73"/>
        <v>9</v>
      </c>
      <c r="BP77">
        <f t="shared" si="77"/>
        <v>7500000</v>
      </c>
      <c r="BQ77" t="str">
        <f t="shared" si="74"/>
        <v>&gt;7500000</v>
      </c>
      <c r="BR77">
        <f t="shared" si="75"/>
        <v>1</v>
      </c>
    </row>
    <row r="78" spans="1:70">
      <c r="A78" s="48"/>
      <c r="B78" s="49" t="s">
        <v>119</v>
      </c>
      <c r="C78" s="49">
        <v>2585780</v>
      </c>
      <c r="D78" s="49">
        <v>2459150</v>
      </c>
      <c r="E78" s="49">
        <v>1621920</v>
      </c>
      <c r="F78" s="49">
        <v>1391920</v>
      </c>
      <c r="G78" s="49">
        <v>1329910</v>
      </c>
      <c r="H78" s="49">
        <v>80</v>
      </c>
      <c r="I78" s="50">
        <v>52</v>
      </c>
      <c r="K78" s="51">
        <f t="shared" si="55"/>
        <v>2585780.00000078</v>
      </c>
      <c r="L78" s="52">
        <f t="shared" si="56"/>
        <v>2459150.00000078</v>
      </c>
      <c r="M78" s="52">
        <f t="shared" si="57"/>
        <v>1621920.00000078</v>
      </c>
      <c r="N78" s="52">
        <f t="shared" si="58"/>
        <v>1391920.00000078</v>
      </c>
      <c r="O78" s="52">
        <f t="shared" si="59"/>
        <v>1329910.00000078</v>
      </c>
      <c r="P78" s="30"/>
      <c r="Q78" s="30">
        <f t="shared" si="60"/>
        <v>148</v>
      </c>
      <c r="R78" s="30">
        <f t="shared" si="61"/>
        <v>138</v>
      </c>
      <c r="S78" s="30">
        <f t="shared" si="62"/>
        <v>215</v>
      </c>
      <c r="T78" s="30">
        <f t="shared" si="63"/>
        <v>194</v>
      </c>
      <c r="U78" s="30">
        <f t="shared" si="64"/>
        <v>225</v>
      </c>
      <c r="V78" s="30">
        <f t="shared" si="53"/>
        <v>-10</v>
      </c>
      <c r="W78" s="53" t="str">
        <f t="shared" si="54"/>
        <v>▼</v>
      </c>
      <c r="Y78" s="54">
        <f t="shared" ca="1" si="72"/>
        <v>77</v>
      </c>
      <c r="Z78" s="30">
        <v>77</v>
      </c>
      <c r="AA78" s="30">
        <f t="shared" si="65"/>
        <v>274</v>
      </c>
      <c r="AB78" s="30" t="str">
        <f t="shared" ca="1" si="66"/>
        <v xml:space="preserve">David Baker </v>
      </c>
      <c r="AC78" s="30">
        <f t="shared" ca="1" si="67"/>
        <v>3786250</v>
      </c>
      <c r="AD78" s="30">
        <f t="shared" ca="1" si="68"/>
        <v>80</v>
      </c>
      <c r="AE78" s="30">
        <f t="shared" ca="1" si="69"/>
        <v>211</v>
      </c>
      <c r="AF78" s="30" t="str">
        <f t="shared" ca="1" si="70"/>
        <v>▲</v>
      </c>
      <c r="AG78" s="30">
        <f t="shared" ca="1" si="76"/>
        <v>80</v>
      </c>
      <c r="AH78" s="53">
        <f t="shared" si="71"/>
        <v>2585780</v>
      </c>
      <c r="BO78">
        <f t="shared" si="73"/>
        <v>8</v>
      </c>
      <c r="BP78">
        <f t="shared" si="77"/>
        <v>7600000</v>
      </c>
      <c r="BQ78" t="str">
        <f t="shared" si="74"/>
        <v>&gt;7600000</v>
      </c>
      <c r="BR78">
        <f t="shared" si="75"/>
        <v>1</v>
      </c>
    </row>
    <row r="79" spans="1:70">
      <c r="A79" s="48"/>
      <c r="B79" s="49" t="s">
        <v>120</v>
      </c>
      <c r="C79" s="49">
        <v>3029020</v>
      </c>
      <c r="D79" s="49">
        <v>1797220</v>
      </c>
      <c r="E79" s="49">
        <v>1584930</v>
      </c>
      <c r="F79" s="49">
        <v>0</v>
      </c>
      <c r="G79" s="49">
        <v>0</v>
      </c>
      <c r="H79" s="49">
        <v>80</v>
      </c>
      <c r="I79" s="50">
        <v>0</v>
      </c>
      <c r="K79" s="51">
        <f t="shared" si="55"/>
        <v>3029020.0000007902</v>
      </c>
      <c r="L79" s="52">
        <f t="shared" si="56"/>
        <v>1797220.00000079</v>
      </c>
      <c r="M79" s="52">
        <f t="shared" si="57"/>
        <v>1584930.00000079</v>
      </c>
      <c r="N79" s="52">
        <f t="shared" si="58"/>
        <v>7.9000000000000006E-7</v>
      </c>
      <c r="O79" s="52">
        <f t="shared" si="59"/>
        <v>7.9000000000000006E-7</v>
      </c>
      <c r="P79" s="30"/>
      <c r="Q79" s="30">
        <f t="shared" si="60"/>
        <v>114</v>
      </c>
      <c r="R79" s="30">
        <f t="shared" si="61"/>
        <v>194</v>
      </c>
      <c r="S79" s="30">
        <f t="shared" si="62"/>
        <v>218</v>
      </c>
      <c r="T79" s="30">
        <f t="shared" si="63"/>
        <v>483</v>
      </c>
      <c r="U79" s="30">
        <f t="shared" si="64"/>
        <v>484</v>
      </c>
      <c r="V79" s="30">
        <f t="shared" si="53"/>
        <v>80</v>
      </c>
      <c r="W79" s="53" t="str">
        <f t="shared" si="54"/>
        <v>▲</v>
      </c>
      <c r="Y79" s="54">
        <f t="shared" ca="1" si="72"/>
        <v>78</v>
      </c>
      <c r="Z79" s="30">
        <v>78</v>
      </c>
      <c r="AA79" s="30">
        <f t="shared" si="65"/>
        <v>512</v>
      </c>
      <c r="AB79" s="30" t="str">
        <f t="shared" ca="1" si="66"/>
        <v xml:space="preserve">Dorian Michelle </v>
      </c>
      <c r="AC79" s="30">
        <f t="shared" ca="1" si="67"/>
        <v>3777880</v>
      </c>
      <c r="AD79" s="30">
        <f t="shared" ca="1" si="68"/>
        <v>80</v>
      </c>
      <c r="AE79" s="30" t="str">
        <f t="shared" ca="1" si="69"/>
        <v>---</v>
      </c>
      <c r="AF79" s="30" t="str">
        <f t="shared" ca="1" si="70"/>
        <v>▼</v>
      </c>
      <c r="AG79" s="30">
        <f t="shared" ca="1" si="76"/>
        <v>36</v>
      </c>
      <c r="AH79" s="53">
        <f t="shared" si="71"/>
        <v>3029020</v>
      </c>
      <c r="BO79">
        <f t="shared" si="73"/>
        <v>7</v>
      </c>
      <c r="BP79">
        <f t="shared" si="77"/>
        <v>7700000</v>
      </c>
      <c r="BQ79" t="str">
        <f t="shared" si="74"/>
        <v>&gt;7700000</v>
      </c>
      <c r="BR79">
        <f t="shared" si="75"/>
        <v>0</v>
      </c>
    </row>
    <row r="80" spans="1:70">
      <c r="A80" s="48"/>
      <c r="B80" s="49" t="s">
        <v>121</v>
      </c>
      <c r="C80" s="49">
        <v>4798330</v>
      </c>
      <c r="D80" s="49">
        <v>4502290</v>
      </c>
      <c r="E80" s="49">
        <v>4412040</v>
      </c>
      <c r="F80" s="49">
        <v>4027850</v>
      </c>
      <c r="G80" s="49">
        <v>4654020</v>
      </c>
      <c r="H80" s="49">
        <v>80</v>
      </c>
      <c r="I80" s="50">
        <v>128</v>
      </c>
      <c r="K80" s="51">
        <f t="shared" si="55"/>
        <v>4798330.0000008</v>
      </c>
      <c r="L80" s="52">
        <f t="shared" si="56"/>
        <v>4502290.0000008</v>
      </c>
      <c r="M80" s="52">
        <f t="shared" si="57"/>
        <v>4412040.0000008</v>
      </c>
      <c r="N80" s="52">
        <f t="shared" si="58"/>
        <v>4027850.0000008</v>
      </c>
      <c r="O80" s="52">
        <f t="shared" si="59"/>
        <v>4654020.0000008</v>
      </c>
      <c r="P80" s="30"/>
      <c r="Q80" s="30">
        <f t="shared" si="60"/>
        <v>34</v>
      </c>
      <c r="R80" s="30">
        <f t="shared" si="61"/>
        <v>28</v>
      </c>
      <c r="S80" s="30">
        <f t="shared" si="62"/>
        <v>30</v>
      </c>
      <c r="T80" s="30">
        <f t="shared" si="63"/>
        <v>36</v>
      </c>
      <c r="U80" s="30">
        <f t="shared" si="64"/>
        <v>38</v>
      </c>
      <c r="V80" s="30">
        <f t="shared" si="53"/>
        <v>-6</v>
      </c>
      <c r="W80" s="53" t="str">
        <f t="shared" si="54"/>
        <v>▼</v>
      </c>
      <c r="Y80" s="54">
        <f t="shared" ca="1" si="72"/>
        <v>79</v>
      </c>
      <c r="Z80" s="30">
        <v>79</v>
      </c>
      <c r="AA80" s="30">
        <f t="shared" si="65"/>
        <v>487</v>
      </c>
      <c r="AB80" s="30" t="str">
        <f t="shared" ca="1" si="66"/>
        <v xml:space="preserve">Ron Nadeau </v>
      </c>
      <c r="AC80" s="30">
        <f t="shared" ca="1" si="67"/>
        <v>3758460</v>
      </c>
      <c r="AD80" s="30">
        <f t="shared" ca="1" si="68"/>
        <v>80</v>
      </c>
      <c r="AE80" s="30" t="str">
        <f t="shared" ca="1" si="69"/>
        <v>---</v>
      </c>
      <c r="AF80" s="30" t="str">
        <f t="shared" ca="1" si="70"/>
        <v>▲</v>
      </c>
      <c r="AG80" s="30">
        <f t="shared" ca="1" si="76"/>
        <v>90</v>
      </c>
      <c r="AH80" s="53">
        <f t="shared" si="71"/>
        <v>4798330</v>
      </c>
      <c r="BO80">
        <f t="shared" si="73"/>
        <v>7</v>
      </c>
      <c r="BP80">
        <f t="shared" si="77"/>
        <v>7800000</v>
      </c>
      <c r="BQ80" t="str">
        <f t="shared" si="74"/>
        <v>&gt;7800000</v>
      </c>
      <c r="BR80">
        <f t="shared" si="75"/>
        <v>1</v>
      </c>
    </row>
    <row r="81" spans="1:70">
      <c r="A81" s="48"/>
      <c r="B81" s="49" t="s">
        <v>122</v>
      </c>
      <c r="C81" s="49">
        <v>1449170</v>
      </c>
      <c r="D81" s="49">
        <v>1490620</v>
      </c>
      <c r="E81" s="49">
        <v>1232800</v>
      </c>
      <c r="F81" s="49">
        <v>1229030</v>
      </c>
      <c r="G81" s="49">
        <v>2416060</v>
      </c>
      <c r="H81" s="49">
        <v>80</v>
      </c>
      <c r="I81" s="50">
        <v>57</v>
      </c>
      <c r="K81" s="51">
        <f t="shared" si="55"/>
        <v>1449170.00000081</v>
      </c>
      <c r="L81" s="52">
        <f t="shared" si="56"/>
        <v>1490620.00000081</v>
      </c>
      <c r="M81" s="52">
        <f t="shared" si="57"/>
        <v>1232800.00000081</v>
      </c>
      <c r="N81" s="52">
        <f t="shared" si="58"/>
        <v>1229030.00000081</v>
      </c>
      <c r="O81" s="52">
        <f t="shared" si="59"/>
        <v>2416060.0000008098</v>
      </c>
      <c r="P81" s="30"/>
      <c r="Q81" s="30">
        <f t="shared" si="60"/>
        <v>224</v>
      </c>
      <c r="R81" s="30">
        <f t="shared" si="61"/>
        <v>217</v>
      </c>
      <c r="S81" s="30">
        <f t="shared" si="62"/>
        <v>240</v>
      </c>
      <c r="T81" s="30">
        <f t="shared" si="63"/>
        <v>209</v>
      </c>
      <c r="U81" s="30">
        <f t="shared" si="64"/>
        <v>146</v>
      </c>
      <c r="V81" s="30">
        <f t="shared" si="53"/>
        <v>-7</v>
      </c>
      <c r="W81" s="53" t="str">
        <f t="shared" si="54"/>
        <v>▼</v>
      </c>
      <c r="Y81" s="54">
        <f t="shared" ca="1" si="72"/>
        <v>80</v>
      </c>
      <c r="Z81" s="30">
        <v>80</v>
      </c>
      <c r="AA81" s="30">
        <f t="shared" si="65"/>
        <v>462</v>
      </c>
      <c r="AB81" s="30" t="str">
        <f t="shared" ca="1" si="66"/>
        <v>莊碧惠</v>
      </c>
      <c r="AC81" s="30">
        <f t="shared" ca="1" si="67"/>
        <v>3757410</v>
      </c>
      <c r="AD81" s="30">
        <f t="shared" ca="1" si="68"/>
        <v>80</v>
      </c>
      <c r="AE81" s="30" t="str">
        <f t="shared" ca="1" si="69"/>
        <v>---</v>
      </c>
      <c r="AF81" s="30" t="str">
        <f t="shared" ca="1" si="70"/>
        <v>▲</v>
      </c>
      <c r="AG81" s="30">
        <f t="shared" ca="1" si="76"/>
        <v>45</v>
      </c>
      <c r="AH81" s="53">
        <f t="shared" si="71"/>
        <v>1449170</v>
      </c>
      <c r="BO81">
        <f t="shared" si="73"/>
        <v>6</v>
      </c>
      <c r="BP81">
        <f t="shared" si="77"/>
        <v>7900000</v>
      </c>
      <c r="BQ81" t="str">
        <f t="shared" si="74"/>
        <v>&gt;7900000</v>
      </c>
      <c r="BR81">
        <f t="shared" si="75"/>
        <v>0</v>
      </c>
    </row>
    <row r="82" spans="1:70">
      <c r="A82" s="48"/>
      <c r="B82" s="49" t="s">
        <v>123</v>
      </c>
      <c r="C82" s="49">
        <v>1945760</v>
      </c>
      <c r="D82" s="49">
        <v>1551680</v>
      </c>
      <c r="E82" s="49">
        <v>2286530</v>
      </c>
      <c r="F82" s="49">
        <v>1531450</v>
      </c>
      <c r="G82" s="49">
        <v>1939230</v>
      </c>
      <c r="H82" s="49">
        <v>80</v>
      </c>
      <c r="I82" s="50">
        <v>26</v>
      </c>
      <c r="K82" s="51">
        <f t="shared" si="55"/>
        <v>1945760.00000082</v>
      </c>
      <c r="L82" s="52">
        <f t="shared" si="56"/>
        <v>1551680.00000082</v>
      </c>
      <c r="M82" s="52">
        <f t="shared" si="57"/>
        <v>2286530.00000082</v>
      </c>
      <c r="N82" s="52">
        <f t="shared" si="58"/>
        <v>1531450.00000082</v>
      </c>
      <c r="O82" s="52">
        <f t="shared" si="59"/>
        <v>1939230.00000082</v>
      </c>
      <c r="P82" s="30"/>
      <c r="Q82" s="30">
        <f t="shared" si="60"/>
        <v>186</v>
      </c>
      <c r="R82" s="30">
        <f t="shared" si="61"/>
        <v>213</v>
      </c>
      <c r="S82" s="30">
        <f t="shared" si="62"/>
        <v>163</v>
      </c>
      <c r="T82" s="30">
        <f t="shared" si="63"/>
        <v>176</v>
      </c>
      <c r="U82" s="30">
        <f t="shared" si="64"/>
        <v>180</v>
      </c>
      <c r="V82" s="30">
        <f t="shared" si="53"/>
        <v>27</v>
      </c>
      <c r="W82" s="53" t="str">
        <f t="shared" si="54"/>
        <v>▲</v>
      </c>
      <c r="Y82" s="54">
        <f t="shared" ca="1" si="72"/>
        <v>81</v>
      </c>
      <c r="Z82" s="30">
        <v>81</v>
      </c>
      <c r="AA82" s="30">
        <f t="shared" si="65"/>
        <v>440</v>
      </c>
      <c r="AB82" s="30" t="str">
        <f t="shared" ca="1" si="66"/>
        <v xml:space="preserve">Bryan Bledsoe </v>
      </c>
      <c r="AC82" s="30">
        <f t="shared" ca="1" si="67"/>
        <v>3737760</v>
      </c>
      <c r="AD82" s="30">
        <f t="shared" ca="1" si="68"/>
        <v>80</v>
      </c>
      <c r="AE82" s="30" t="str">
        <f t="shared" ca="1" si="69"/>
        <v>---</v>
      </c>
      <c r="AF82" s="30" t="str">
        <f t="shared" ca="1" si="70"/>
        <v>▲</v>
      </c>
      <c r="AG82" s="30">
        <f t="shared" ca="1" si="76"/>
        <v>57</v>
      </c>
      <c r="AH82" s="53">
        <f t="shared" si="71"/>
        <v>1945760</v>
      </c>
      <c r="BO82">
        <f t="shared" si="73"/>
        <v>6</v>
      </c>
      <c r="BP82">
        <f t="shared" si="77"/>
        <v>8000000</v>
      </c>
      <c r="BQ82" t="str">
        <f t="shared" si="74"/>
        <v>&gt;8000000</v>
      </c>
      <c r="BR82">
        <f t="shared" si="75"/>
        <v>0</v>
      </c>
    </row>
    <row r="83" spans="1:70">
      <c r="A83" s="48"/>
      <c r="B83" s="49" t="s">
        <v>124</v>
      </c>
      <c r="C83" s="49">
        <v>0</v>
      </c>
      <c r="D83" s="49">
        <v>2065720</v>
      </c>
      <c r="E83" s="49">
        <v>3069370</v>
      </c>
      <c r="F83" s="49">
        <v>2738740</v>
      </c>
      <c r="G83" s="49">
        <v>2155000</v>
      </c>
      <c r="H83" s="49">
        <v>80</v>
      </c>
      <c r="I83" s="50">
        <v>88</v>
      </c>
      <c r="K83" s="51">
        <f t="shared" si="55"/>
        <v>8.2999999999999999E-7</v>
      </c>
      <c r="L83" s="52">
        <f t="shared" si="56"/>
        <v>2065720.00000083</v>
      </c>
      <c r="M83" s="52">
        <f t="shared" si="57"/>
        <v>3069370.0000008298</v>
      </c>
      <c r="N83" s="52">
        <f t="shared" si="58"/>
        <v>2738740.0000008298</v>
      </c>
      <c r="O83" s="52">
        <f t="shared" si="59"/>
        <v>2155000.0000008298</v>
      </c>
      <c r="P83" s="30"/>
      <c r="Q83" s="30">
        <f t="shared" si="60"/>
        <v>483</v>
      </c>
      <c r="R83" s="30">
        <f t="shared" si="61"/>
        <v>176</v>
      </c>
      <c r="S83" s="30">
        <f t="shared" si="62"/>
        <v>114</v>
      </c>
      <c r="T83" s="30">
        <f t="shared" si="63"/>
        <v>87</v>
      </c>
      <c r="U83" s="30">
        <f t="shared" si="64"/>
        <v>167</v>
      </c>
      <c r="V83" s="30">
        <f t="shared" si="53"/>
        <v>-307</v>
      </c>
      <c r="W83" s="53" t="str">
        <f t="shared" si="54"/>
        <v>▼</v>
      </c>
      <c r="Y83" s="54">
        <f t="shared" ca="1" si="72"/>
        <v>82</v>
      </c>
      <c r="Z83" s="30">
        <v>82</v>
      </c>
      <c r="AA83" s="30">
        <f t="shared" si="65"/>
        <v>272</v>
      </c>
      <c r="AB83" s="30" t="str">
        <f t="shared" ca="1" si="66"/>
        <v>林秀樹</v>
      </c>
      <c r="AC83" s="30">
        <f t="shared" ca="1" si="67"/>
        <v>3719140</v>
      </c>
      <c r="AD83" s="30">
        <f t="shared" ca="1" si="68"/>
        <v>80</v>
      </c>
      <c r="AE83" s="30">
        <f t="shared" ca="1" si="69"/>
        <v>17</v>
      </c>
      <c r="AF83" s="30" t="str">
        <f t="shared" ca="1" si="70"/>
        <v>▼</v>
      </c>
      <c r="AG83" s="30">
        <f t="shared" ca="1" si="76"/>
        <v>27</v>
      </c>
      <c r="AH83" s="53" t="str">
        <f t="shared" si="71"/>
        <v/>
      </c>
      <c r="BO83">
        <f t="shared" si="73"/>
        <v>6</v>
      </c>
      <c r="BP83">
        <f t="shared" si="77"/>
        <v>8100000</v>
      </c>
      <c r="BQ83" t="str">
        <f t="shared" si="74"/>
        <v>&gt;8100000</v>
      </c>
      <c r="BR83">
        <f t="shared" si="75"/>
        <v>0</v>
      </c>
    </row>
    <row r="84" spans="1:70">
      <c r="A84" s="48"/>
      <c r="B84" s="49" t="s">
        <v>125</v>
      </c>
      <c r="C84" s="49">
        <v>393430</v>
      </c>
      <c r="D84" s="49">
        <v>203440</v>
      </c>
      <c r="E84" s="49">
        <v>259250</v>
      </c>
      <c r="F84" s="49">
        <v>339710</v>
      </c>
      <c r="G84" s="49">
        <v>411090</v>
      </c>
      <c r="H84" s="49">
        <v>40</v>
      </c>
      <c r="I84" s="50">
        <v>2</v>
      </c>
      <c r="K84" s="51">
        <f t="shared" si="55"/>
        <v>393430.00000083999</v>
      </c>
      <c r="L84" s="52">
        <f t="shared" si="56"/>
        <v>203440.00000083999</v>
      </c>
      <c r="M84" s="52">
        <f t="shared" si="57"/>
        <v>259250.00000083999</v>
      </c>
      <c r="N84" s="52">
        <f t="shared" si="58"/>
        <v>339710.00000083999</v>
      </c>
      <c r="O84" s="52">
        <f t="shared" si="59"/>
        <v>411090.00000083999</v>
      </c>
      <c r="P84" s="30"/>
      <c r="Q84" s="30">
        <f t="shared" si="60"/>
        <v>323</v>
      </c>
      <c r="R84" s="30">
        <f t="shared" si="61"/>
        <v>336</v>
      </c>
      <c r="S84" s="30">
        <f t="shared" si="62"/>
        <v>321</v>
      </c>
      <c r="T84" s="30">
        <f t="shared" si="63"/>
        <v>317</v>
      </c>
      <c r="U84" s="30">
        <f t="shared" si="64"/>
        <v>313</v>
      </c>
      <c r="V84" s="30">
        <f t="shared" si="53"/>
        <v>13</v>
      </c>
      <c r="W84" s="53" t="str">
        <f t="shared" si="54"/>
        <v>▲</v>
      </c>
      <c r="Y84" s="54">
        <f t="shared" ca="1" si="72"/>
        <v>83</v>
      </c>
      <c r="Z84" s="30">
        <v>83</v>
      </c>
      <c r="AA84" s="30">
        <f t="shared" si="65"/>
        <v>160</v>
      </c>
      <c r="AB84" s="30" t="str">
        <f t="shared" ca="1" si="66"/>
        <v xml:space="preserve">Maria Georgopoulou </v>
      </c>
      <c r="AC84" s="30">
        <f t="shared" ca="1" si="67"/>
        <v>3690870</v>
      </c>
      <c r="AD84" s="30">
        <f t="shared" ca="1" si="68"/>
        <v>80</v>
      </c>
      <c r="AE84" s="30">
        <f t="shared" ca="1" si="69"/>
        <v>244</v>
      </c>
      <c r="AF84" s="30" t="str">
        <f t="shared" ca="1" si="70"/>
        <v>▼</v>
      </c>
      <c r="AG84" s="30">
        <f t="shared" ca="1" si="76"/>
        <v>35</v>
      </c>
      <c r="AH84" s="53">
        <f t="shared" si="71"/>
        <v>393430</v>
      </c>
      <c r="BO84">
        <f t="shared" si="73"/>
        <v>6</v>
      </c>
      <c r="BP84">
        <f t="shared" si="77"/>
        <v>8200000</v>
      </c>
      <c r="BQ84" t="str">
        <f t="shared" si="74"/>
        <v>&gt;8200000</v>
      </c>
      <c r="BR84">
        <f t="shared" si="75"/>
        <v>0</v>
      </c>
    </row>
    <row r="85" spans="1:70">
      <c r="A85" s="48"/>
      <c r="B85" s="49" t="s">
        <v>126</v>
      </c>
      <c r="C85" s="49">
        <v>4449560</v>
      </c>
      <c r="D85" s="49">
        <v>3223810</v>
      </c>
      <c r="E85" s="49">
        <v>2515870</v>
      </c>
      <c r="F85" s="49">
        <v>3351740</v>
      </c>
      <c r="G85" s="49">
        <v>0</v>
      </c>
      <c r="H85" s="49">
        <v>77</v>
      </c>
      <c r="I85" s="50">
        <v>19</v>
      </c>
      <c r="K85" s="51">
        <f t="shared" si="55"/>
        <v>4449560.0000008503</v>
      </c>
      <c r="L85" s="52">
        <f t="shared" si="56"/>
        <v>3223810.0000008498</v>
      </c>
      <c r="M85" s="52">
        <f t="shared" si="57"/>
        <v>2515870.0000008498</v>
      </c>
      <c r="N85" s="52">
        <f t="shared" si="58"/>
        <v>3351740.0000008498</v>
      </c>
      <c r="O85" s="52">
        <f t="shared" si="59"/>
        <v>8.5000000000000001E-7</v>
      </c>
      <c r="P85" s="30"/>
      <c r="Q85" s="30">
        <f t="shared" si="60"/>
        <v>46</v>
      </c>
      <c r="R85" s="30">
        <f t="shared" si="61"/>
        <v>86</v>
      </c>
      <c r="S85" s="30">
        <f t="shared" si="62"/>
        <v>144</v>
      </c>
      <c r="T85" s="30">
        <f t="shared" si="63"/>
        <v>56</v>
      </c>
      <c r="U85" s="30">
        <f t="shared" si="64"/>
        <v>483</v>
      </c>
      <c r="V85" s="30">
        <f t="shared" si="53"/>
        <v>40</v>
      </c>
      <c r="W85" s="53" t="str">
        <f t="shared" si="54"/>
        <v>▲</v>
      </c>
      <c r="Y85" s="54">
        <f t="shared" ca="1" si="72"/>
        <v>84</v>
      </c>
      <c r="Z85" s="30">
        <v>84</v>
      </c>
      <c r="AA85" s="30">
        <f t="shared" si="65"/>
        <v>502</v>
      </c>
      <c r="AB85" s="30" t="str">
        <f t="shared" ca="1" si="66"/>
        <v xml:space="preserve">Kevin Froese </v>
      </c>
      <c r="AC85" s="30">
        <f t="shared" ca="1" si="67"/>
        <v>3683200</v>
      </c>
      <c r="AD85" s="30">
        <f t="shared" ca="1" si="68"/>
        <v>80</v>
      </c>
      <c r="AE85" s="30" t="str">
        <f t="shared" ca="1" si="69"/>
        <v>---</v>
      </c>
      <c r="AF85" s="30" t="str">
        <f t="shared" ca="1" si="70"/>
        <v>▲</v>
      </c>
      <c r="AG85" s="30">
        <f t="shared" ca="1" si="76"/>
        <v>107</v>
      </c>
      <c r="AH85" s="53">
        <f t="shared" si="71"/>
        <v>4449560</v>
      </c>
      <c r="BO85">
        <f t="shared" si="73"/>
        <v>6</v>
      </c>
      <c r="BP85">
        <f t="shared" si="77"/>
        <v>8300000</v>
      </c>
      <c r="BQ85" t="str">
        <f t="shared" si="74"/>
        <v>&gt;8300000</v>
      </c>
      <c r="BR85">
        <f t="shared" si="75"/>
        <v>0</v>
      </c>
    </row>
    <row r="86" spans="1:70">
      <c r="A86" s="48"/>
      <c r="B86" s="49" t="s">
        <v>127</v>
      </c>
      <c r="C86" s="49">
        <v>669810</v>
      </c>
      <c r="D86" s="49">
        <v>783460</v>
      </c>
      <c r="E86" s="49">
        <v>612360</v>
      </c>
      <c r="F86" s="49">
        <v>496020</v>
      </c>
      <c r="G86" s="49">
        <v>441320</v>
      </c>
      <c r="H86" s="49">
        <v>63</v>
      </c>
      <c r="I86" s="50">
        <v>160</v>
      </c>
      <c r="K86" s="51">
        <f t="shared" si="55"/>
        <v>669810.00000085996</v>
      </c>
      <c r="L86" s="52">
        <f t="shared" si="56"/>
        <v>783460.00000085996</v>
      </c>
      <c r="M86" s="52">
        <f t="shared" si="57"/>
        <v>612360.00000085996</v>
      </c>
      <c r="N86" s="52">
        <f t="shared" si="58"/>
        <v>496020.00000086002</v>
      </c>
      <c r="O86" s="52">
        <f t="shared" si="59"/>
        <v>441320.00000086002</v>
      </c>
      <c r="P86" s="30"/>
      <c r="Q86" s="30">
        <f t="shared" si="60"/>
        <v>299</v>
      </c>
      <c r="R86" s="30">
        <f t="shared" si="61"/>
        <v>282</v>
      </c>
      <c r="S86" s="30">
        <f t="shared" si="62"/>
        <v>295</v>
      </c>
      <c r="T86" s="30">
        <f t="shared" si="63"/>
        <v>299</v>
      </c>
      <c r="U86" s="30">
        <f t="shared" si="64"/>
        <v>305</v>
      </c>
      <c r="V86" s="30">
        <f t="shared" si="53"/>
        <v>-17</v>
      </c>
      <c r="W86" s="53" t="str">
        <f t="shared" si="54"/>
        <v>▼</v>
      </c>
      <c r="Y86" s="54">
        <f t="shared" ca="1" si="72"/>
        <v>85</v>
      </c>
      <c r="Z86" s="30">
        <v>85</v>
      </c>
      <c r="AA86" s="30">
        <f t="shared" si="65"/>
        <v>249</v>
      </c>
      <c r="AB86" s="30" t="str">
        <f t="shared" ca="1" si="66"/>
        <v xml:space="preserve">Riccardo Siccardi </v>
      </c>
      <c r="AC86" s="30">
        <f t="shared" ca="1" si="67"/>
        <v>3660820</v>
      </c>
      <c r="AD86" s="30">
        <f t="shared" ca="1" si="68"/>
        <v>80</v>
      </c>
      <c r="AE86" s="30">
        <f t="shared" ca="1" si="69"/>
        <v>12</v>
      </c>
      <c r="AF86" s="30" t="str">
        <f t="shared" ca="1" si="70"/>
        <v>=</v>
      </c>
      <c r="AG86" s="30">
        <f t="shared" ca="1" si="76"/>
        <v>85</v>
      </c>
      <c r="AH86" s="53">
        <f t="shared" si="71"/>
        <v>669810</v>
      </c>
      <c r="BO86">
        <f t="shared" si="73"/>
        <v>6</v>
      </c>
      <c r="BP86">
        <f t="shared" si="77"/>
        <v>8400000</v>
      </c>
      <c r="BQ86" t="str">
        <f t="shared" si="74"/>
        <v>&gt;8400000</v>
      </c>
      <c r="BR86">
        <f t="shared" si="75"/>
        <v>0</v>
      </c>
    </row>
    <row r="87" spans="1:70">
      <c r="A87" s="48"/>
      <c r="B87" s="49" t="s">
        <v>128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38</v>
      </c>
      <c r="I87" s="50">
        <v>0</v>
      </c>
      <c r="K87" s="51">
        <f t="shared" si="55"/>
        <v>8.7000000000000003E-7</v>
      </c>
      <c r="L87" s="52">
        <f t="shared" si="56"/>
        <v>8.7000000000000003E-7</v>
      </c>
      <c r="M87" s="52">
        <f t="shared" si="57"/>
        <v>8.7000000000000003E-7</v>
      </c>
      <c r="N87" s="52">
        <f t="shared" si="58"/>
        <v>8.7000000000000003E-7</v>
      </c>
      <c r="O87" s="52">
        <f t="shared" si="59"/>
        <v>8.7000000000000003E-7</v>
      </c>
      <c r="P87" s="30"/>
      <c r="Q87" s="30">
        <f t="shared" si="60"/>
        <v>482</v>
      </c>
      <c r="R87" s="30">
        <f t="shared" si="61"/>
        <v>477</v>
      </c>
      <c r="S87" s="30">
        <f t="shared" si="62"/>
        <v>480</v>
      </c>
      <c r="T87" s="30">
        <f t="shared" si="63"/>
        <v>482</v>
      </c>
      <c r="U87" s="30">
        <f t="shared" si="64"/>
        <v>482</v>
      </c>
      <c r="V87" s="30">
        <f t="shared" si="53"/>
        <v>-5</v>
      </c>
      <c r="W87" s="53" t="str">
        <f t="shared" si="54"/>
        <v>▼</v>
      </c>
      <c r="Y87" s="54">
        <f t="shared" ca="1" si="72"/>
        <v>86</v>
      </c>
      <c r="Z87" s="30">
        <v>86</v>
      </c>
      <c r="AA87" s="30">
        <f t="shared" si="65"/>
        <v>218</v>
      </c>
      <c r="AB87" s="30" t="str">
        <f t="shared" ca="1" si="66"/>
        <v xml:space="preserve">Donna Wilson </v>
      </c>
      <c r="AC87" s="30">
        <f t="shared" ca="1" si="67"/>
        <v>3651130</v>
      </c>
      <c r="AD87" s="30">
        <f t="shared" ca="1" si="68"/>
        <v>75</v>
      </c>
      <c r="AE87" s="30">
        <f t="shared" ca="1" si="69"/>
        <v>36</v>
      </c>
      <c r="AF87" s="30" t="str">
        <f t="shared" ca="1" si="70"/>
        <v>▼</v>
      </c>
      <c r="AG87" s="30">
        <f t="shared" ca="1" si="76"/>
        <v>81</v>
      </c>
      <c r="AH87" s="53" t="str">
        <f t="shared" si="71"/>
        <v/>
      </c>
      <c r="BO87">
        <f t="shared" si="73"/>
        <v>6</v>
      </c>
      <c r="BP87">
        <f t="shared" si="77"/>
        <v>8500000</v>
      </c>
      <c r="BQ87" t="str">
        <f t="shared" si="74"/>
        <v>&gt;8500000</v>
      </c>
      <c r="BR87">
        <f t="shared" si="75"/>
        <v>0</v>
      </c>
    </row>
    <row r="88" spans="1:70">
      <c r="A88" s="48"/>
      <c r="B88" s="49" t="s">
        <v>129</v>
      </c>
      <c r="C88" s="49">
        <v>774910</v>
      </c>
      <c r="D88" s="49">
        <v>844660</v>
      </c>
      <c r="E88" s="49">
        <v>1105950</v>
      </c>
      <c r="F88" s="49">
        <v>642160</v>
      </c>
      <c r="G88" s="49">
        <v>213860</v>
      </c>
      <c r="H88" s="49">
        <v>58</v>
      </c>
      <c r="I88" s="50">
        <v>0</v>
      </c>
      <c r="K88" s="51">
        <f t="shared" si="55"/>
        <v>774910.00000087998</v>
      </c>
      <c r="L88" s="52">
        <f t="shared" si="56"/>
        <v>844660.00000087998</v>
      </c>
      <c r="M88" s="52">
        <f t="shared" si="57"/>
        <v>1105950.0000008801</v>
      </c>
      <c r="N88" s="52">
        <f t="shared" si="58"/>
        <v>642160.00000087998</v>
      </c>
      <c r="O88" s="52">
        <f t="shared" si="59"/>
        <v>213860.00000088001</v>
      </c>
      <c r="P88" s="30"/>
      <c r="Q88" s="30">
        <f t="shared" si="60"/>
        <v>287</v>
      </c>
      <c r="R88" s="30">
        <f t="shared" si="61"/>
        <v>275</v>
      </c>
      <c r="S88" s="30">
        <f t="shared" si="62"/>
        <v>251</v>
      </c>
      <c r="T88" s="30">
        <f t="shared" si="63"/>
        <v>283</v>
      </c>
      <c r="U88" s="30">
        <f t="shared" si="64"/>
        <v>334</v>
      </c>
      <c r="V88" s="30">
        <f t="shared" si="53"/>
        <v>-12</v>
      </c>
      <c r="W88" s="53" t="str">
        <f t="shared" si="54"/>
        <v>▼</v>
      </c>
      <c r="Y88" s="54">
        <f t="shared" ca="1" si="72"/>
        <v>87</v>
      </c>
      <c r="Z88" s="30">
        <v>87</v>
      </c>
      <c r="AA88" s="30">
        <f t="shared" si="65"/>
        <v>405</v>
      </c>
      <c r="AB88" s="30" t="str">
        <f t="shared" ca="1" si="66"/>
        <v xml:space="preserve">Fatima Ademovic </v>
      </c>
      <c r="AC88" s="30">
        <f t="shared" ca="1" si="67"/>
        <v>3649590</v>
      </c>
      <c r="AD88" s="30">
        <f t="shared" ca="1" si="68"/>
        <v>80</v>
      </c>
      <c r="AE88" s="30">
        <f t="shared" ca="1" si="69"/>
        <v>198</v>
      </c>
      <c r="AF88" s="30" t="str">
        <f t="shared" ca="1" si="70"/>
        <v>▼</v>
      </c>
      <c r="AG88" s="30">
        <f t="shared" ca="1" si="76"/>
        <v>53</v>
      </c>
      <c r="AH88" s="53">
        <f t="shared" si="71"/>
        <v>774910</v>
      </c>
      <c r="BO88">
        <f t="shared" si="73"/>
        <v>6</v>
      </c>
      <c r="BP88">
        <f t="shared" si="77"/>
        <v>8600000</v>
      </c>
      <c r="BQ88" t="str">
        <f t="shared" si="74"/>
        <v>&gt;8600000</v>
      </c>
      <c r="BR88">
        <f t="shared" si="75"/>
        <v>1</v>
      </c>
    </row>
    <row r="89" spans="1:70">
      <c r="A89" s="48"/>
      <c r="B89" s="49" t="s">
        <v>130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49">
        <v>49</v>
      </c>
      <c r="I89" s="50">
        <v>0</v>
      </c>
      <c r="K89" s="51">
        <f t="shared" si="55"/>
        <v>8.9000000000000006E-7</v>
      </c>
      <c r="L89" s="52">
        <f t="shared" si="56"/>
        <v>8.9000000000000006E-7</v>
      </c>
      <c r="M89" s="52">
        <f t="shared" si="57"/>
        <v>8.9000000000000006E-7</v>
      </c>
      <c r="N89" s="52">
        <f t="shared" si="58"/>
        <v>8.9000000000000006E-7</v>
      </c>
      <c r="O89" s="52">
        <f t="shared" si="59"/>
        <v>8.9000000000000006E-7</v>
      </c>
      <c r="P89" s="30"/>
      <c r="Q89" s="30">
        <f t="shared" si="60"/>
        <v>481</v>
      </c>
      <c r="R89" s="30">
        <f t="shared" si="61"/>
        <v>476</v>
      </c>
      <c r="S89" s="30">
        <f t="shared" si="62"/>
        <v>479</v>
      </c>
      <c r="T89" s="30">
        <f t="shared" si="63"/>
        <v>481</v>
      </c>
      <c r="U89" s="30">
        <f t="shared" si="64"/>
        <v>481</v>
      </c>
      <c r="V89" s="30">
        <f t="shared" si="53"/>
        <v>-5</v>
      </c>
      <c r="W89" s="53" t="str">
        <f t="shared" si="54"/>
        <v>▼</v>
      </c>
      <c r="Y89" s="54">
        <f t="shared" ca="1" si="72"/>
        <v>88</v>
      </c>
      <c r="Z89" s="30">
        <v>88</v>
      </c>
      <c r="AA89" s="30">
        <f t="shared" si="65"/>
        <v>278</v>
      </c>
      <c r="AB89" s="30" t="str">
        <f t="shared" ca="1" si="66"/>
        <v xml:space="preserve">TJ Short </v>
      </c>
      <c r="AC89" s="30">
        <f t="shared" ca="1" si="67"/>
        <v>3623870</v>
      </c>
      <c r="AD89" s="30">
        <f t="shared" ca="1" si="68"/>
        <v>80</v>
      </c>
      <c r="AE89" s="30">
        <f t="shared" ca="1" si="69"/>
        <v>76</v>
      </c>
      <c r="AF89" s="30" t="str">
        <f t="shared" ca="1" si="70"/>
        <v>▲</v>
      </c>
      <c r="AG89" s="30">
        <f t="shared" ca="1" si="76"/>
        <v>108</v>
      </c>
      <c r="AH89" s="53" t="str">
        <f t="shared" si="71"/>
        <v/>
      </c>
      <c r="BO89">
        <f t="shared" si="73"/>
        <v>5</v>
      </c>
      <c r="BP89">
        <f t="shared" si="77"/>
        <v>8700000</v>
      </c>
      <c r="BQ89" t="str">
        <f t="shared" si="74"/>
        <v>&gt;8700000</v>
      </c>
      <c r="BR89">
        <f t="shared" si="75"/>
        <v>0</v>
      </c>
    </row>
    <row r="90" spans="1:70">
      <c r="A90" s="48"/>
      <c r="B90" s="49" t="s">
        <v>131</v>
      </c>
      <c r="C90" s="49">
        <v>1239350</v>
      </c>
      <c r="D90" s="49">
        <v>0</v>
      </c>
      <c r="E90" s="49">
        <v>0</v>
      </c>
      <c r="F90" s="49">
        <v>0</v>
      </c>
      <c r="G90" s="49">
        <v>677160</v>
      </c>
      <c r="H90" s="49">
        <v>55</v>
      </c>
      <c r="I90" s="50">
        <v>13</v>
      </c>
      <c r="K90" s="51">
        <f t="shared" si="55"/>
        <v>1239350.0000008999</v>
      </c>
      <c r="L90" s="52">
        <f t="shared" si="56"/>
        <v>9.0000000000000007E-7</v>
      </c>
      <c r="M90" s="52">
        <f t="shared" si="57"/>
        <v>9.0000000000000007E-7</v>
      </c>
      <c r="N90" s="52">
        <f t="shared" si="58"/>
        <v>9.0000000000000007E-7</v>
      </c>
      <c r="O90" s="52">
        <f t="shared" si="59"/>
        <v>677160.00000090001</v>
      </c>
      <c r="P90" s="30"/>
      <c r="Q90" s="30">
        <f t="shared" si="60"/>
        <v>237</v>
      </c>
      <c r="R90" s="30">
        <f t="shared" si="61"/>
        <v>475</v>
      </c>
      <c r="S90" s="30">
        <f t="shared" si="62"/>
        <v>478</v>
      </c>
      <c r="T90" s="30">
        <f t="shared" si="63"/>
        <v>480</v>
      </c>
      <c r="U90" s="30">
        <f t="shared" si="64"/>
        <v>279</v>
      </c>
      <c r="V90" s="30">
        <f t="shared" si="53"/>
        <v>238</v>
      </c>
      <c r="W90" s="53" t="str">
        <f t="shared" si="54"/>
        <v>▲</v>
      </c>
      <c r="Y90" s="54">
        <f t="shared" ca="1" si="72"/>
        <v>89</v>
      </c>
      <c r="Z90" s="30">
        <v>89</v>
      </c>
      <c r="AA90" s="30">
        <f t="shared" si="65"/>
        <v>18</v>
      </c>
      <c r="AB90" s="30" t="str">
        <f t="shared" ca="1" si="66"/>
        <v xml:space="preserve">Ronald Côté </v>
      </c>
      <c r="AC90" s="30">
        <f t="shared" ca="1" si="67"/>
        <v>3604860</v>
      </c>
      <c r="AD90" s="30">
        <f t="shared" ca="1" si="68"/>
        <v>80</v>
      </c>
      <c r="AE90" s="30">
        <f t="shared" ca="1" si="69"/>
        <v>466</v>
      </c>
      <c r="AF90" s="30" t="str">
        <f t="shared" ca="1" si="70"/>
        <v>▼</v>
      </c>
      <c r="AG90" s="30">
        <f t="shared" ca="1" si="76"/>
        <v>61</v>
      </c>
      <c r="AH90" s="53">
        <f t="shared" si="71"/>
        <v>1239350</v>
      </c>
      <c r="BO90">
        <f t="shared" si="73"/>
        <v>5</v>
      </c>
      <c r="BP90">
        <f t="shared" si="77"/>
        <v>8800000</v>
      </c>
      <c r="BQ90" t="str">
        <f t="shared" si="74"/>
        <v>&gt;8800000</v>
      </c>
      <c r="BR90">
        <f t="shared" si="75"/>
        <v>0</v>
      </c>
    </row>
    <row r="91" spans="1:70">
      <c r="A91" s="48"/>
      <c r="B91" s="49" t="s">
        <v>132</v>
      </c>
      <c r="C91" s="49">
        <v>0</v>
      </c>
      <c r="D91" s="49">
        <v>0</v>
      </c>
      <c r="E91" s="49">
        <v>0</v>
      </c>
      <c r="F91" s="49">
        <v>1630040</v>
      </c>
      <c r="G91" s="49">
        <v>0</v>
      </c>
      <c r="H91" s="49">
        <v>80</v>
      </c>
      <c r="I91" s="50">
        <v>0</v>
      </c>
      <c r="K91" s="51">
        <f t="shared" si="55"/>
        <v>9.0999999999999997E-7</v>
      </c>
      <c r="L91" s="52">
        <f t="shared" si="56"/>
        <v>9.0999999999999997E-7</v>
      </c>
      <c r="M91" s="52">
        <f t="shared" si="57"/>
        <v>9.0999999999999997E-7</v>
      </c>
      <c r="N91" s="52">
        <f t="shared" si="58"/>
        <v>1630040.0000009099</v>
      </c>
      <c r="O91" s="52">
        <f t="shared" si="59"/>
        <v>9.0999999999999997E-7</v>
      </c>
      <c r="P91" s="30"/>
      <c r="Q91" s="30">
        <f t="shared" si="60"/>
        <v>480</v>
      </c>
      <c r="R91" s="30">
        <f t="shared" si="61"/>
        <v>474</v>
      </c>
      <c r="S91" s="30">
        <f t="shared" si="62"/>
        <v>477</v>
      </c>
      <c r="T91" s="30">
        <f t="shared" si="63"/>
        <v>165</v>
      </c>
      <c r="U91" s="30">
        <f t="shared" si="64"/>
        <v>480</v>
      </c>
      <c r="V91" s="30">
        <f t="shared" si="53"/>
        <v>-6</v>
      </c>
      <c r="W91" s="53" t="str">
        <f t="shared" si="54"/>
        <v>▼</v>
      </c>
      <c r="Y91" s="54">
        <f t="shared" ca="1" si="72"/>
        <v>90</v>
      </c>
      <c r="Z91" s="30">
        <v>90</v>
      </c>
      <c r="AA91" s="30">
        <f t="shared" si="65"/>
        <v>508</v>
      </c>
      <c r="AB91" s="30" t="str">
        <f t="shared" ca="1" si="66"/>
        <v xml:space="preserve">Terry Holland </v>
      </c>
      <c r="AC91" s="30">
        <f t="shared" ca="1" si="67"/>
        <v>3604430</v>
      </c>
      <c r="AD91" s="30">
        <f t="shared" ca="1" si="68"/>
        <v>80</v>
      </c>
      <c r="AE91" s="30" t="str">
        <f t="shared" ca="1" si="69"/>
        <v>---</v>
      </c>
      <c r="AF91" s="30" t="str">
        <f t="shared" ca="1" si="70"/>
        <v>▲</v>
      </c>
      <c r="AG91" s="30">
        <f t="shared" ca="1" si="76"/>
        <v>72</v>
      </c>
      <c r="AH91" s="53" t="str">
        <f t="shared" si="71"/>
        <v/>
      </c>
      <c r="BO91">
        <f t="shared" si="73"/>
        <v>5</v>
      </c>
      <c r="BP91">
        <f t="shared" si="77"/>
        <v>8900000</v>
      </c>
      <c r="BQ91" t="str">
        <f t="shared" si="74"/>
        <v>&gt;8900000</v>
      </c>
      <c r="BR91">
        <f t="shared" si="75"/>
        <v>0</v>
      </c>
    </row>
    <row r="92" spans="1:70">
      <c r="A92" s="48"/>
      <c r="B92" s="49" t="s">
        <v>133</v>
      </c>
      <c r="C92" s="49">
        <v>4353260</v>
      </c>
      <c r="D92" s="49">
        <v>4740450</v>
      </c>
      <c r="E92" s="49">
        <v>4398830</v>
      </c>
      <c r="F92" s="49">
        <v>4498940</v>
      </c>
      <c r="G92" s="49">
        <v>5174920</v>
      </c>
      <c r="H92" s="49">
        <v>80</v>
      </c>
      <c r="I92" s="50">
        <v>139</v>
      </c>
      <c r="K92" s="51">
        <f t="shared" si="55"/>
        <v>4353260.0000009201</v>
      </c>
      <c r="L92" s="52">
        <f t="shared" si="56"/>
        <v>4740450.0000009201</v>
      </c>
      <c r="M92" s="52">
        <f t="shared" si="57"/>
        <v>4398830.0000009201</v>
      </c>
      <c r="N92" s="52">
        <f t="shared" si="58"/>
        <v>4498940.0000009201</v>
      </c>
      <c r="O92" s="52">
        <f t="shared" si="59"/>
        <v>5174920.0000009201</v>
      </c>
      <c r="P92" s="30"/>
      <c r="Q92" s="30">
        <f t="shared" si="60"/>
        <v>51</v>
      </c>
      <c r="R92" s="30">
        <f t="shared" si="61"/>
        <v>23</v>
      </c>
      <c r="S92" s="30">
        <f t="shared" si="62"/>
        <v>32</v>
      </c>
      <c r="T92" s="30">
        <f t="shared" si="63"/>
        <v>25</v>
      </c>
      <c r="U92" s="30">
        <f t="shared" si="64"/>
        <v>26</v>
      </c>
      <c r="V92" s="30">
        <f t="shared" si="53"/>
        <v>-28</v>
      </c>
      <c r="W92" s="53" t="str">
        <f t="shared" si="54"/>
        <v>▼</v>
      </c>
      <c r="Y92" s="54">
        <f t="shared" ca="1" si="72"/>
        <v>91</v>
      </c>
      <c r="Z92" s="30">
        <v>91</v>
      </c>
      <c r="AA92" s="30">
        <f t="shared" si="65"/>
        <v>397</v>
      </c>
      <c r="AB92" s="30" t="str">
        <f t="shared" ca="1" si="66"/>
        <v>Erin Benwell</v>
      </c>
      <c r="AC92" s="30">
        <f t="shared" ca="1" si="67"/>
        <v>3583990</v>
      </c>
      <c r="AD92" s="30">
        <f t="shared" ca="1" si="68"/>
        <v>80</v>
      </c>
      <c r="AE92" s="30">
        <f t="shared" ca="1" si="69"/>
        <v>124</v>
      </c>
      <c r="AF92" s="30" t="str">
        <f t="shared" ca="1" si="70"/>
        <v>▲</v>
      </c>
      <c r="AG92" s="30">
        <f t="shared" ca="1" si="76"/>
        <v>17</v>
      </c>
      <c r="AH92" s="53">
        <f t="shared" si="71"/>
        <v>4353260</v>
      </c>
      <c r="BO92">
        <f t="shared" si="73"/>
        <v>5</v>
      </c>
      <c r="BP92">
        <f t="shared" si="77"/>
        <v>9000000</v>
      </c>
      <c r="BQ92" t="str">
        <f t="shared" si="74"/>
        <v>&gt;9000000</v>
      </c>
      <c r="BR92">
        <f t="shared" si="75"/>
        <v>0</v>
      </c>
    </row>
    <row r="93" spans="1:70">
      <c r="A93" s="48"/>
      <c r="B93" s="49" t="s">
        <v>134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80</v>
      </c>
      <c r="I93" s="50">
        <v>23</v>
      </c>
      <c r="K93" s="51">
        <f t="shared" si="55"/>
        <v>9.2999999999999999E-7</v>
      </c>
      <c r="L93" s="52">
        <f t="shared" si="56"/>
        <v>9.2999999999999999E-7</v>
      </c>
      <c r="M93" s="52">
        <f t="shared" si="57"/>
        <v>9.2999999999999999E-7</v>
      </c>
      <c r="N93" s="52">
        <f t="shared" si="58"/>
        <v>9.2999999999999999E-7</v>
      </c>
      <c r="O93" s="52">
        <f t="shared" si="59"/>
        <v>9.2999999999999999E-7</v>
      </c>
      <c r="P93" s="30"/>
      <c r="Q93" s="30">
        <f t="shared" si="60"/>
        <v>479</v>
      </c>
      <c r="R93" s="30">
        <f t="shared" si="61"/>
        <v>473</v>
      </c>
      <c r="S93" s="30">
        <f t="shared" si="62"/>
        <v>476</v>
      </c>
      <c r="T93" s="30">
        <f t="shared" si="63"/>
        <v>479</v>
      </c>
      <c r="U93" s="30">
        <f t="shared" si="64"/>
        <v>479</v>
      </c>
      <c r="V93" s="30">
        <f t="shared" si="53"/>
        <v>-6</v>
      </c>
      <c r="W93" s="53" t="str">
        <f t="shared" si="54"/>
        <v>▼</v>
      </c>
      <c r="Y93" s="54">
        <f t="shared" ca="1" si="72"/>
        <v>92</v>
      </c>
      <c r="Z93" s="30">
        <v>92</v>
      </c>
      <c r="AA93" s="30">
        <f t="shared" si="65"/>
        <v>519</v>
      </c>
      <c r="AB93" s="30" t="str">
        <f t="shared" ca="1" si="66"/>
        <v>蕭灑哥</v>
      </c>
      <c r="AC93" s="30">
        <f t="shared" ca="1" si="67"/>
        <v>3573680</v>
      </c>
      <c r="AD93" s="30">
        <f t="shared" ca="1" si="68"/>
        <v>80</v>
      </c>
      <c r="AE93" s="30" t="str">
        <f t="shared" ca="1" si="69"/>
        <v>---</v>
      </c>
      <c r="AF93" s="30" t="str">
        <f t="shared" ca="1" si="70"/>
        <v>▲</v>
      </c>
      <c r="AG93" s="30">
        <f t="shared" ca="1" si="76"/>
        <v>78</v>
      </c>
      <c r="AH93" s="53" t="str">
        <f t="shared" si="71"/>
        <v/>
      </c>
      <c r="BO93">
        <f t="shared" si="73"/>
        <v>5</v>
      </c>
      <c r="BP93">
        <f t="shared" si="77"/>
        <v>9100000</v>
      </c>
      <c r="BQ93" t="str">
        <f t="shared" si="74"/>
        <v>&gt;9100000</v>
      </c>
      <c r="BR93">
        <f t="shared" si="75"/>
        <v>0</v>
      </c>
    </row>
    <row r="94" spans="1:70">
      <c r="A94" s="48"/>
      <c r="B94" s="49" t="s">
        <v>135</v>
      </c>
      <c r="C94" s="49">
        <v>2780950</v>
      </c>
      <c r="D94" s="49">
        <v>2365560</v>
      </c>
      <c r="E94" s="49">
        <v>3032090</v>
      </c>
      <c r="F94" s="49">
        <v>1966800</v>
      </c>
      <c r="G94" s="49">
        <v>2506570</v>
      </c>
      <c r="H94" s="49">
        <v>80</v>
      </c>
      <c r="I94" s="50">
        <v>105</v>
      </c>
      <c r="K94" s="51">
        <f t="shared" si="55"/>
        <v>2780950.0000009402</v>
      </c>
      <c r="L94" s="52">
        <f t="shared" si="56"/>
        <v>2365560.0000009402</v>
      </c>
      <c r="M94" s="52">
        <f t="shared" si="57"/>
        <v>3032090.0000009402</v>
      </c>
      <c r="N94" s="52">
        <f t="shared" si="58"/>
        <v>1966800.0000009399</v>
      </c>
      <c r="O94" s="52">
        <f t="shared" si="59"/>
        <v>2506570.0000009402</v>
      </c>
      <c r="P94" s="30"/>
      <c r="Q94" s="30">
        <f t="shared" si="60"/>
        <v>132</v>
      </c>
      <c r="R94" s="30">
        <f t="shared" si="61"/>
        <v>148</v>
      </c>
      <c r="S94" s="30">
        <f t="shared" si="62"/>
        <v>117</v>
      </c>
      <c r="T94" s="30">
        <f t="shared" si="63"/>
        <v>132</v>
      </c>
      <c r="U94" s="30">
        <f t="shared" si="64"/>
        <v>139</v>
      </c>
      <c r="V94" s="30">
        <f t="shared" si="53"/>
        <v>16</v>
      </c>
      <c r="W94" s="53" t="str">
        <f t="shared" si="54"/>
        <v>▲</v>
      </c>
      <c r="Y94" s="54">
        <f t="shared" ca="1" si="72"/>
        <v>93</v>
      </c>
      <c r="Z94" s="30">
        <v>93</v>
      </c>
      <c r="AA94" s="30">
        <f t="shared" si="65"/>
        <v>412</v>
      </c>
      <c r="AB94" s="30" t="str">
        <f t="shared" ca="1" si="66"/>
        <v xml:space="preserve">Medo Brundo </v>
      </c>
      <c r="AC94" s="30">
        <f t="shared" ca="1" si="67"/>
        <v>3459020</v>
      </c>
      <c r="AD94" s="30">
        <f t="shared" ca="1" si="68"/>
        <v>80</v>
      </c>
      <c r="AE94" s="30">
        <f t="shared" ca="1" si="69"/>
        <v>97</v>
      </c>
      <c r="AF94" s="30" t="str">
        <f t="shared" ca="1" si="70"/>
        <v>▼</v>
      </c>
      <c r="AG94" s="30">
        <f t="shared" ca="1" si="76"/>
        <v>69</v>
      </c>
      <c r="AH94" s="53">
        <f t="shared" si="71"/>
        <v>2780950</v>
      </c>
      <c r="BO94">
        <f t="shared" si="73"/>
        <v>5</v>
      </c>
      <c r="BP94">
        <f t="shared" si="77"/>
        <v>9200000</v>
      </c>
      <c r="BQ94" t="str">
        <f t="shared" si="74"/>
        <v>&gt;9200000</v>
      </c>
      <c r="BR94">
        <f t="shared" si="75"/>
        <v>0</v>
      </c>
    </row>
    <row r="95" spans="1:70">
      <c r="A95" s="48"/>
      <c r="B95" s="49" t="s">
        <v>136</v>
      </c>
      <c r="C95" s="49">
        <v>2345910</v>
      </c>
      <c r="D95" s="49">
        <v>1720040</v>
      </c>
      <c r="E95" s="49">
        <v>2029260</v>
      </c>
      <c r="F95" s="49">
        <v>1811990</v>
      </c>
      <c r="G95" s="49">
        <v>2401200</v>
      </c>
      <c r="H95" s="49">
        <v>80</v>
      </c>
      <c r="I95" s="50">
        <v>3</v>
      </c>
      <c r="K95" s="51">
        <f t="shared" si="55"/>
        <v>2345910.0000009499</v>
      </c>
      <c r="L95" s="52">
        <f t="shared" si="56"/>
        <v>1720040.0000009499</v>
      </c>
      <c r="M95" s="52">
        <f t="shared" si="57"/>
        <v>2029260.0000009499</v>
      </c>
      <c r="N95" s="52">
        <f t="shared" si="58"/>
        <v>1811990.0000009499</v>
      </c>
      <c r="O95" s="52">
        <f t="shared" si="59"/>
        <v>2401200.0000009499</v>
      </c>
      <c r="P95" s="30"/>
      <c r="Q95" s="30">
        <f t="shared" si="60"/>
        <v>164</v>
      </c>
      <c r="R95" s="30">
        <f t="shared" si="61"/>
        <v>199</v>
      </c>
      <c r="S95" s="30">
        <f t="shared" si="62"/>
        <v>178</v>
      </c>
      <c r="T95" s="30">
        <f t="shared" si="63"/>
        <v>142</v>
      </c>
      <c r="U95" s="30">
        <f t="shared" si="64"/>
        <v>148</v>
      </c>
      <c r="V95" s="30">
        <f t="shared" si="53"/>
        <v>35</v>
      </c>
      <c r="W95" s="53" t="str">
        <f t="shared" si="54"/>
        <v>▲</v>
      </c>
      <c r="Y95" s="54">
        <f t="shared" ca="1" si="72"/>
        <v>94</v>
      </c>
      <c r="Z95" s="30">
        <v>94</v>
      </c>
      <c r="AA95" s="30">
        <f t="shared" si="65"/>
        <v>485</v>
      </c>
      <c r="AB95" s="30" t="str">
        <f t="shared" ca="1" si="66"/>
        <v xml:space="preserve">Jason Dillenbeck </v>
      </c>
      <c r="AC95" s="30">
        <f t="shared" ca="1" si="67"/>
        <v>3457130</v>
      </c>
      <c r="AD95" s="30">
        <f t="shared" ca="1" si="68"/>
        <v>80</v>
      </c>
      <c r="AE95" s="30" t="str">
        <f t="shared" ca="1" si="69"/>
        <v>---</v>
      </c>
      <c r="AF95" s="30" t="str">
        <f t="shared" ca="1" si="70"/>
        <v>▼</v>
      </c>
      <c r="AG95" s="30">
        <f t="shared" ca="1" si="76"/>
        <v>80</v>
      </c>
      <c r="AH95" s="53">
        <f t="shared" si="71"/>
        <v>2345910</v>
      </c>
      <c r="BO95">
        <f t="shared" si="73"/>
        <v>5</v>
      </c>
      <c r="BP95">
        <f t="shared" si="77"/>
        <v>9300000</v>
      </c>
      <c r="BQ95" t="str">
        <f t="shared" si="74"/>
        <v>&gt;9300000</v>
      </c>
      <c r="BR95">
        <f t="shared" si="75"/>
        <v>0</v>
      </c>
    </row>
    <row r="96" spans="1:70">
      <c r="A96" s="48"/>
      <c r="B96" s="49" t="s">
        <v>137</v>
      </c>
      <c r="C96" s="49">
        <v>1479480</v>
      </c>
      <c r="D96" s="49">
        <v>2221110</v>
      </c>
      <c r="E96" s="49">
        <v>1580020</v>
      </c>
      <c r="F96" s="49">
        <v>199450</v>
      </c>
      <c r="G96" s="49">
        <v>105450</v>
      </c>
      <c r="H96" s="49">
        <v>74</v>
      </c>
      <c r="I96" s="50">
        <v>1</v>
      </c>
      <c r="K96" s="51">
        <f t="shared" si="55"/>
        <v>1479480.00000096</v>
      </c>
      <c r="L96" s="52">
        <f t="shared" si="56"/>
        <v>2221110.0000009602</v>
      </c>
      <c r="M96" s="52">
        <f t="shared" si="57"/>
        <v>1580020.00000096</v>
      </c>
      <c r="N96" s="52">
        <f t="shared" si="58"/>
        <v>199450.00000095999</v>
      </c>
      <c r="O96" s="52">
        <f t="shared" si="59"/>
        <v>105450.00000096</v>
      </c>
      <c r="P96" s="30"/>
      <c r="Q96" s="30">
        <f t="shared" si="60"/>
        <v>221</v>
      </c>
      <c r="R96" s="30">
        <f t="shared" si="61"/>
        <v>160</v>
      </c>
      <c r="S96" s="30">
        <f t="shared" si="62"/>
        <v>219</v>
      </c>
      <c r="T96" s="30">
        <f t="shared" si="63"/>
        <v>334</v>
      </c>
      <c r="U96" s="30">
        <f t="shared" si="64"/>
        <v>339</v>
      </c>
      <c r="V96" s="30">
        <f t="shared" si="53"/>
        <v>-61</v>
      </c>
      <c r="W96" s="53" t="str">
        <f t="shared" si="54"/>
        <v>▼</v>
      </c>
      <c r="Y96" s="54">
        <f t="shared" ca="1" si="72"/>
        <v>95</v>
      </c>
      <c r="Z96" s="30">
        <v>95</v>
      </c>
      <c r="AA96" s="30">
        <f t="shared" si="65"/>
        <v>155</v>
      </c>
      <c r="AB96" s="30" t="str">
        <f t="shared" ca="1" si="66"/>
        <v xml:space="preserve">Wendy Ballester </v>
      </c>
      <c r="AC96" s="30">
        <f t="shared" ca="1" si="67"/>
        <v>3415750</v>
      </c>
      <c r="AD96" s="30">
        <f t="shared" ca="1" si="68"/>
        <v>80</v>
      </c>
      <c r="AE96" s="30">
        <f t="shared" ca="1" si="69"/>
        <v>216</v>
      </c>
      <c r="AF96" s="30" t="str">
        <f t="shared" ca="1" si="70"/>
        <v>▼</v>
      </c>
      <c r="AG96" s="30">
        <f t="shared" ca="1" si="76"/>
        <v>78</v>
      </c>
      <c r="AH96" s="53">
        <f t="shared" si="71"/>
        <v>1479480</v>
      </c>
      <c r="BO96">
        <f t="shared" si="73"/>
        <v>5</v>
      </c>
      <c r="BP96">
        <f t="shared" si="77"/>
        <v>9400000</v>
      </c>
      <c r="BQ96" t="str">
        <f t="shared" si="74"/>
        <v>&gt;9400000</v>
      </c>
      <c r="BR96">
        <f t="shared" si="75"/>
        <v>0</v>
      </c>
    </row>
    <row r="97" spans="1:70">
      <c r="A97" s="48"/>
      <c r="B97" s="49" t="s">
        <v>138</v>
      </c>
      <c r="C97" s="49">
        <v>2977350</v>
      </c>
      <c r="D97" s="49">
        <v>3412610</v>
      </c>
      <c r="E97" s="49">
        <v>3368710</v>
      </c>
      <c r="F97" s="49">
        <v>2409920</v>
      </c>
      <c r="G97" s="49">
        <v>3763750</v>
      </c>
      <c r="H97" s="49">
        <v>80</v>
      </c>
      <c r="I97" s="50">
        <v>407</v>
      </c>
      <c r="K97" s="51">
        <f t="shared" si="55"/>
        <v>2977350.00000097</v>
      </c>
      <c r="L97" s="52">
        <f t="shared" si="56"/>
        <v>3412610.00000097</v>
      </c>
      <c r="M97" s="52">
        <f t="shared" si="57"/>
        <v>3368710.00000097</v>
      </c>
      <c r="N97" s="52">
        <f t="shared" si="58"/>
        <v>2409920.00000097</v>
      </c>
      <c r="O97" s="52">
        <f t="shared" si="59"/>
        <v>3763750.00000097</v>
      </c>
      <c r="P97" s="30"/>
      <c r="Q97" s="30">
        <f t="shared" si="60"/>
        <v>121</v>
      </c>
      <c r="R97" s="30">
        <f t="shared" si="61"/>
        <v>74</v>
      </c>
      <c r="S97" s="30">
        <f t="shared" si="62"/>
        <v>96</v>
      </c>
      <c r="T97" s="30">
        <f t="shared" si="63"/>
        <v>97</v>
      </c>
      <c r="U97" s="30">
        <f t="shared" si="64"/>
        <v>72</v>
      </c>
      <c r="V97" s="30">
        <f t="shared" si="53"/>
        <v>-47</v>
      </c>
      <c r="W97" s="53" t="str">
        <f t="shared" si="54"/>
        <v>▼</v>
      </c>
      <c r="Y97" s="54">
        <f t="shared" ca="1" si="72"/>
        <v>96</v>
      </c>
      <c r="Z97" s="30">
        <v>96</v>
      </c>
      <c r="AA97" s="30">
        <f t="shared" si="65"/>
        <v>369</v>
      </c>
      <c r="AB97" s="30" t="str">
        <f t="shared" ca="1" si="66"/>
        <v>Frank Hareide</v>
      </c>
      <c r="AC97" s="30">
        <f t="shared" ca="1" si="67"/>
        <v>3408570</v>
      </c>
      <c r="AD97" s="30">
        <f t="shared" ca="1" si="68"/>
        <v>80</v>
      </c>
      <c r="AE97" s="30">
        <f t="shared" ca="1" si="69"/>
        <v>194</v>
      </c>
      <c r="AF97" s="30" t="str">
        <f t="shared" ca="1" si="70"/>
        <v>▼</v>
      </c>
      <c r="AG97" s="30">
        <f t="shared" ca="1" si="76"/>
        <v>33</v>
      </c>
      <c r="AH97" s="53">
        <f t="shared" si="71"/>
        <v>2977350</v>
      </c>
      <c r="BO97">
        <f t="shared" si="73"/>
        <v>5</v>
      </c>
      <c r="BP97">
        <f t="shared" si="77"/>
        <v>9500000</v>
      </c>
      <c r="BQ97" t="str">
        <f t="shared" si="74"/>
        <v>&gt;9500000</v>
      </c>
      <c r="BR97">
        <f t="shared" si="75"/>
        <v>1</v>
      </c>
    </row>
    <row r="98" spans="1:70">
      <c r="A98" s="48"/>
      <c r="B98" s="49" t="s">
        <v>139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69</v>
      </c>
      <c r="I98" s="50">
        <v>0</v>
      </c>
      <c r="K98" s="51">
        <f t="shared" si="55"/>
        <v>9.7999999999999993E-7</v>
      </c>
      <c r="L98" s="52">
        <f t="shared" si="56"/>
        <v>9.7999999999999993E-7</v>
      </c>
      <c r="M98" s="52">
        <f t="shared" si="57"/>
        <v>9.7999999999999993E-7</v>
      </c>
      <c r="N98" s="52">
        <f t="shared" si="58"/>
        <v>9.7999999999999993E-7</v>
      </c>
      <c r="O98" s="52">
        <f t="shared" si="59"/>
        <v>9.7999999999999993E-7</v>
      </c>
      <c r="P98" s="30"/>
      <c r="Q98" s="30">
        <f t="shared" si="60"/>
        <v>478</v>
      </c>
      <c r="R98" s="30">
        <f t="shared" si="61"/>
        <v>472</v>
      </c>
      <c r="S98" s="30">
        <f t="shared" si="62"/>
        <v>475</v>
      </c>
      <c r="T98" s="30">
        <f t="shared" si="63"/>
        <v>478</v>
      </c>
      <c r="U98" s="30">
        <f t="shared" si="64"/>
        <v>478</v>
      </c>
      <c r="V98" s="30">
        <f t="shared" si="53"/>
        <v>-6</v>
      </c>
      <c r="W98" s="53" t="str">
        <f t="shared" si="54"/>
        <v>▼</v>
      </c>
      <c r="Y98" s="54">
        <f t="shared" ca="1" si="72"/>
        <v>97</v>
      </c>
      <c r="Z98" s="30">
        <v>97</v>
      </c>
      <c r="AA98" s="30">
        <f t="shared" si="65"/>
        <v>59</v>
      </c>
      <c r="AB98" s="30" t="str">
        <f t="shared" ca="1" si="66"/>
        <v xml:space="preserve">Kovári Kázmér </v>
      </c>
      <c r="AC98" s="30">
        <f t="shared" ca="1" si="67"/>
        <v>3407880</v>
      </c>
      <c r="AD98" s="30">
        <f t="shared" ca="1" si="68"/>
        <v>80</v>
      </c>
      <c r="AE98" s="30">
        <f t="shared" ca="1" si="69"/>
        <v>10</v>
      </c>
      <c r="AF98" s="30" t="str">
        <f t="shared" ca="1" si="70"/>
        <v>▲</v>
      </c>
      <c r="AG98" s="30">
        <f t="shared" ca="1" si="76"/>
        <v>40</v>
      </c>
      <c r="AH98" s="53" t="str">
        <f t="shared" si="71"/>
        <v/>
      </c>
      <c r="BO98">
        <f t="shared" si="73"/>
        <v>4</v>
      </c>
      <c r="BP98">
        <f t="shared" si="77"/>
        <v>9600000</v>
      </c>
      <c r="BQ98" t="str">
        <f t="shared" si="74"/>
        <v>&gt;9600000</v>
      </c>
      <c r="BR98">
        <f t="shared" si="75"/>
        <v>0</v>
      </c>
    </row>
    <row r="99" spans="1:70">
      <c r="A99" s="48"/>
      <c r="B99" s="49" t="s">
        <v>140</v>
      </c>
      <c r="C99" s="49">
        <v>3387800</v>
      </c>
      <c r="D99" s="49">
        <v>3177510</v>
      </c>
      <c r="E99" s="49">
        <v>4317220</v>
      </c>
      <c r="F99" s="49">
        <v>2382350</v>
      </c>
      <c r="G99" s="49">
        <v>3522950</v>
      </c>
      <c r="H99" s="49">
        <v>80</v>
      </c>
      <c r="I99" s="50">
        <v>147</v>
      </c>
      <c r="K99" s="51">
        <f t="shared" si="55"/>
        <v>3387800.00000099</v>
      </c>
      <c r="L99" s="52">
        <f t="shared" si="56"/>
        <v>3177510.00000099</v>
      </c>
      <c r="M99" s="52">
        <f t="shared" si="57"/>
        <v>4317220.00000099</v>
      </c>
      <c r="N99" s="52">
        <f t="shared" si="58"/>
        <v>2382350.00000099</v>
      </c>
      <c r="O99" s="52">
        <f t="shared" si="59"/>
        <v>3522950.00000099</v>
      </c>
      <c r="P99" s="30"/>
      <c r="Q99" s="30">
        <f t="shared" si="60"/>
        <v>99</v>
      </c>
      <c r="R99" s="30">
        <f t="shared" si="61"/>
        <v>92</v>
      </c>
      <c r="S99" s="30">
        <f t="shared" si="62"/>
        <v>38</v>
      </c>
      <c r="T99" s="30">
        <f t="shared" si="63"/>
        <v>99</v>
      </c>
      <c r="U99" s="30">
        <f t="shared" si="64"/>
        <v>81</v>
      </c>
      <c r="V99" s="30">
        <f t="shared" si="53"/>
        <v>-7</v>
      </c>
      <c r="W99" s="53" t="str">
        <f t="shared" si="54"/>
        <v>▼</v>
      </c>
      <c r="Y99" s="54">
        <f t="shared" ca="1" si="72"/>
        <v>98</v>
      </c>
      <c r="Z99" s="30">
        <v>98</v>
      </c>
      <c r="AA99" s="30">
        <f t="shared" si="65"/>
        <v>385</v>
      </c>
      <c r="AB99" s="30" t="str">
        <f t="shared" ca="1" si="66"/>
        <v>Carol Brown</v>
      </c>
      <c r="AC99" s="30">
        <f t="shared" ca="1" si="67"/>
        <v>3404360</v>
      </c>
      <c r="AD99" s="30">
        <f t="shared" ca="1" si="68"/>
        <v>80</v>
      </c>
      <c r="AE99" s="30">
        <f t="shared" ca="1" si="69"/>
        <v>185</v>
      </c>
      <c r="AF99" s="30" t="str">
        <f t="shared" ca="1" si="70"/>
        <v>▼</v>
      </c>
      <c r="AG99" s="30">
        <f t="shared" ca="1" si="76"/>
        <v>71</v>
      </c>
      <c r="AH99" s="53">
        <f t="shared" si="71"/>
        <v>3387800</v>
      </c>
      <c r="BO99">
        <f t="shared" si="73"/>
        <v>4</v>
      </c>
      <c r="BP99">
        <f t="shared" si="77"/>
        <v>9700000</v>
      </c>
      <c r="BQ99" t="str">
        <f t="shared" si="74"/>
        <v>&gt;9700000</v>
      </c>
      <c r="BR99">
        <f t="shared" si="75"/>
        <v>0</v>
      </c>
    </row>
    <row r="100" spans="1:70">
      <c r="A100" s="48"/>
      <c r="B100" s="49" t="s">
        <v>141</v>
      </c>
      <c r="C100" s="49">
        <v>0</v>
      </c>
      <c r="D100" s="49">
        <v>0</v>
      </c>
      <c r="E100" s="49">
        <v>0</v>
      </c>
      <c r="F100" s="49">
        <v>0</v>
      </c>
      <c r="G100" s="49">
        <v>0</v>
      </c>
      <c r="H100" s="49">
        <v>29</v>
      </c>
      <c r="I100" s="50">
        <v>0</v>
      </c>
      <c r="K100" s="51">
        <f t="shared" si="55"/>
        <v>9.9999999999999995E-7</v>
      </c>
      <c r="L100" s="52">
        <f t="shared" si="56"/>
        <v>9.9999999999999995E-7</v>
      </c>
      <c r="M100" s="52">
        <f t="shared" si="57"/>
        <v>9.9999999999999995E-7</v>
      </c>
      <c r="N100" s="52">
        <f t="shared" si="58"/>
        <v>9.9999999999999995E-7</v>
      </c>
      <c r="O100" s="52">
        <f t="shared" si="59"/>
        <v>9.9999999999999995E-7</v>
      </c>
      <c r="P100" s="30"/>
      <c r="Q100" s="30">
        <f t="shared" si="60"/>
        <v>477</v>
      </c>
      <c r="R100" s="30">
        <f t="shared" si="61"/>
        <v>471</v>
      </c>
      <c r="S100" s="30">
        <f t="shared" si="62"/>
        <v>474</v>
      </c>
      <c r="T100" s="30">
        <f t="shared" si="63"/>
        <v>477</v>
      </c>
      <c r="U100" s="30">
        <f t="shared" si="64"/>
        <v>477</v>
      </c>
      <c r="V100" s="30">
        <f t="shared" si="53"/>
        <v>-6</v>
      </c>
      <c r="W100" s="53" t="str">
        <f t="shared" si="54"/>
        <v>▼</v>
      </c>
      <c r="Y100" s="54">
        <f t="shared" ca="1" si="72"/>
        <v>99</v>
      </c>
      <c r="Z100" s="30">
        <v>99</v>
      </c>
      <c r="AA100" s="30">
        <f t="shared" si="65"/>
        <v>98</v>
      </c>
      <c r="AB100" s="30" t="str">
        <f t="shared" ca="1" si="66"/>
        <v xml:space="preserve">Amber Burr </v>
      </c>
      <c r="AC100" s="30">
        <f t="shared" ca="1" si="67"/>
        <v>3387800</v>
      </c>
      <c r="AD100" s="30">
        <f t="shared" ca="1" si="68"/>
        <v>80</v>
      </c>
      <c r="AE100" s="30">
        <f t="shared" ca="1" si="69"/>
        <v>147</v>
      </c>
      <c r="AF100" s="30" t="str">
        <f t="shared" ca="1" si="70"/>
        <v>▼</v>
      </c>
      <c r="AG100" s="30">
        <f t="shared" ca="1" si="76"/>
        <v>38</v>
      </c>
      <c r="AH100" s="53" t="str">
        <f t="shared" si="71"/>
        <v/>
      </c>
      <c r="BO100">
        <f t="shared" si="73"/>
        <v>4</v>
      </c>
      <c r="BP100">
        <f t="shared" si="77"/>
        <v>9800000</v>
      </c>
      <c r="BQ100" t="str">
        <f t="shared" si="74"/>
        <v>&gt;9800000</v>
      </c>
      <c r="BR100">
        <f t="shared" si="75"/>
        <v>1</v>
      </c>
    </row>
    <row r="101" spans="1:70">
      <c r="A101" s="48"/>
      <c r="B101" s="49" t="s">
        <v>142</v>
      </c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>
        <v>47</v>
      </c>
      <c r="I101" s="50">
        <v>0</v>
      </c>
      <c r="K101" s="51">
        <f t="shared" si="55"/>
        <v>1.0100000000000001E-6</v>
      </c>
      <c r="L101" s="52">
        <f t="shared" si="56"/>
        <v>1.0100000000000001E-6</v>
      </c>
      <c r="M101" s="52">
        <f t="shared" si="57"/>
        <v>1.0100000000000001E-6</v>
      </c>
      <c r="N101" s="52">
        <f t="shared" si="58"/>
        <v>1.0100000000000001E-6</v>
      </c>
      <c r="O101" s="52">
        <f t="shared" si="59"/>
        <v>1.0100000000000001E-6</v>
      </c>
      <c r="P101" s="30"/>
      <c r="Q101" s="30">
        <f t="shared" si="60"/>
        <v>476</v>
      </c>
      <c r="R101" s="30">
        <f t="shared" si="61"/>
        <v>470</v>
      </c>
      <c r="S101" s="30">
        <f t="shared" si="62"/>
        <v>473</v>
      </c>
      <c r="T101" s="30">
        <f t="shared" si="63"/>
        <v>476</v>
      </c>
      <c r="U101" s="30">
        <f t="shared" si="64"/>
        <v>476</v>
      </c>
      <c r="V101" s="30">
        <f t="shared" si="53"/>
        <v>-6</v>
      </c>
      <c r="W101" s="53" t="str">
        <f t="shared" si="54"/>
        <v>▼</v>
      </c>
      <c r="Y101" s="54">
        <f t="shared" ca="1" si="72"/>
        <v>100</v>
      </c>
      <c r="Z101" s="30">
        <v>100</v>
      </c>
      <c r="AA101" s="30">
        <f t="shared" si="65"/>
        <v>506</v>
      </c>
      <c r="AB101" s="30" t="str">
        <f t="shared" ca="1" si="66"/>
        <v xml:space="preserve">Jerry Yang </v>
      </c>
      <c r="AC101" s="30">
        <f t="shared" ca="1" si="67"/>
        <v>3336360</v>
      </c>
      <c r="AD101" s="30">
        <f t="shared" ca="1" si="68"/>
        <v>80</v>
      </c>
      <c r="AE101" s="30" t="str">
        <f t="shared" ca="1" si="69"/>
        <v>---</v>
      </c>
      <c r="AF101" s="30" t="str">
        <f t="shared" ca="1" si="70"/>
        <v>▲</v>
      </c>
      <c r="AG101" s="30">
        <f t="shared" ca="1" si="76"/>
        <v>80</v>
      </c>
      <c r="AH101" s="53" t="str">
        <f t="shared" si="71"/>
        <v/>
      </c>
      <c r="BO101">
        <f t="shared" si="73"/>
        <v>3</v>
      </c>
      <c r="BP101">
        <f t="shared" si="77"/>
        <v>9900000</v>
      </c>
      <c r="BQ101" t="str">
        <f t="shared" si="74"/>
        <v>&gt;9900000</v>
      </c>
      <c r="BR101">
        <f t="shared" si="75"/>
        <v>0</v>
      </c>
    </row>
    <row r="102" spans="1:70">
      <c r="A102" s="48"/>
      <c r="B102" s="49" t="s">
        <v>143</v>
      </c>
      <c r="C102" s="49">
        <v>7162280</v>
      </c>
      <c r="D102" s="49">
        <v>0</v>
      </c>
      <c r="E102" s="49">
        <v>0</v>
      </c>
      <c r="F102" s="49">
        <v>0</v>
      </c>
      <c r="G102" s="49">
        <v>6884400</v>
      </c>
      <c r="H102" s="49">
        <v>80</v>
      </c>
      <c r="I102" s="50">
        <v>28</v>
      </c>
      <c r="K102" s="51">
        <f t="shared" si="55"/>
        <v>7162280.0000010198</v>
      </c>
      <c r="L102" s="52">
        <f t="shared" si="56"/>
        <v>1.02E-6</v>
      </c>
      <c r="M102" s="52">
        <f t="shared" si="57"/>
        <v>1.02E-6</v>
      </c>
      <c r="N102" s="52">
        <f t="shared" si="58"/>
        <v>1.02E-6</v>
      </c>
      <c r="O102" s="52">
        <f t="shared" si="59"/>
        <v>6884400.0000010198</v>
      </c>
      <c r="P102" s="30"/>
      <c r="Q102" s="30">
        <f t="shared" si="60"/>
        <v>12</v>
      </c>
      <c r="R102" s="30">
        <f t="shared" si="61"/>
        <v>469</v>
      </c>
      <c r="S102" s="30">
        <f t="shared" si="62"/>
        <v>472</v>
      </c>
      <c r="T102" s="30">
        <f t="shared" si="63"/>
        <v>475</v>
      </c>
      <c r="U102" s="30">
        <f t="shared" si="64"/>
        <v>9</v>
      </c>
      <c r="V102" s="30">
        <f t="shared" si="53"/>
        <v>457</v>
      </c>
      <c r="W102" s="53" t="str">
        <f t="shared" si="54"/>
        <v>▲</v>
      </c>
      <c r="Y102" s="54">
        <f t="shared" ca="1" si="72"/>
        <v>101</v>
      </c>
      <c r="Z102" s="30">
        <v>101</v>
      </c>
      <c r="AA102" s="30">
        <f t="shared" si="65"/>
        <v>459</v>
      </c>
      <c r="AB102" s="30" t="str">
        <f t="shared" ca="1" si="66"/>
        <v xml:space="preserve">Keith Ellington </v>
      </c>
      <c r="AC102" s="30">
        <f t="shared" ca="1" si="67"/>
        <v>3315390</v>
      </c>
      <c r="AD102" s="30">
        <f t="shared" ca="1" si="68"/>
        <v>80</v>
      </c>
      <c r="AE102" s="30" t="str">
        <f t="shared" ca="1" si="69"/>
        <v>---</v>
      </c>
      <c r="AF102" s="30" t="str">
        <f t="shared" ca="1" si="70"/>
        <v>▲</v>
      </c>
      <c r="AG102" s="30">
        <f t="shared" ca="1" si="76"/>
        <v>50</v>
      </c>
      <c r="AH102" s="53">
        <f t="shared" si="71"/>
        <v>7162280</v>
      </c>
      <c r="BO102">
        <f t="shared" si="73"/>
        <v>3</v>
      </c>
      <c r="BP102">
        <f t="shared" si="77"/>
        <v>10000000</v>
      </c>
      <c r="BQ102" t="str">
        <f t="shared" si="74"/>
        <v>&gt;10000000</v>
      </c>
      <c r="BR102">
        <f t="shared" si="75"/>
        <v>3</v>
      </c>
    </row>
    <row r="103" spans="1:70">
      <c r="A103" s="48"/>
      <c r="B103" s="49" t="s">
        <v>144</v>
      </c>
      <c r="C103" s="49">
        <v>275850</v>
      </c>
      <c r="D103" s="49">
        <v>578010</v>
      </c>
      <c r="E103" s="49">
        <v>517330</v>
      </c>
      <c r="F103" s="49">
        <v>385140</v>
      </c>
      <c r="G103" s="49">
        <v>393230</v>
      </c>
      <c r="H103" s="49">
        <v>50</v>
      </c>
      <c r="I103" s="50">
        <v>10</v>
      </c>
      <c r="K103" s="51">
        <f t="shared" si="55"/>
        <v>275850.00000102998</v>
      </c>
      <c r="L103" s="52">
        <f t="shared" si="56"/>
        <v>578010.00000103004</v>
      </c>
      <c r="M103" s="52">
        <f t="shared" si="57"/>
        <v>517330.00000102998</v>
      </c>
      <c r="N103" s="52">
        <f t="shared" si="58"/>
        <v>385140.00000102998</v>
      </c>
      <c r="O103" s="52">
        <f t="shared" si="59"/>
        <v>393230.00000102998</v>
      </c>
      <c r="P103" s="30"/>
      <c r="Q103" s="30">
        <f t="shared" si="60"/>
        <v>332</v>
      </c>
      <c r="R103" s="30">
        <f t="shared" si="61"/>
        <v>304</v>
      </c>
      <c r="S103" s="30">
        <f t="shared" si="62"/>
        <v>308</v>
      </c>
      <c r="T103" s="30">
        <f t="shared" si="63"/>
        <v>314</v>
      </c>
      <c r="U103" s="30">
        <f t="shared" si="64"/>
        <v>316</v>
      </c>
      <c r="V103" s="30">
        <f t="shared" si="53"/>
        <v>-28</v>
      </c>
      <c r="W103" s="53" t="str">
        <f t="shared" si="54"/>
        <v>▼</v>
      </c>
      <c r="Y103" s="54">
        <f t="shared" ca="1" si="72"/>
        <v>102</v>
      </c>
      <c r="Z103" s="30">
        <v>102</v>
      </c>
      <c r="AA103" s="30">
        <f t="shared" si="65"/>
        <v>357</v>
      </c>
      <c r="AB103" s="30" t="str">
        <f t="shared" ca="1" si="66"/>
        <v xml:space="preserve">Andrea Rollander </v>
      </c>
      <c r="AC103" s="30">
        <f t="shared" ca="1" si="67"/>
        <v>3311690</v>
      </c>
      <c r="AD103" s="30">
        <f t="shared" ca="1" si="68"/>
        <v>80</v>
      </c>
      <c r="AE103" s="30">
        <f t="shared" ca="1" si="69"/>
        <v>188</v>
      </c>
      <c r="AF103" s="30" t="str">
        <f t="shared" ca="1" si="70"/>
        <v>▼</v>
      </c>
      <c r="AG103" s="30">
        <f t="shared" ca="1" si="76"/>
        <v>65</v>
      </c>
      <c r="AH103" s="53">
        <f t="shared" si="71"/>
        <v>275850</v>
      </c>
    </row>
    <row r="104" spans="1:70">
      <c r="A104" s="48"/>
      <c r="B104" s="49" t="s">
        <v>145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42</v>
      </c>
      <c r="I104" s="50">
        <v>0</v>
      </c>
      <c r="K104" s="51">
        <f t="shared" si="55"/>
        <v>1.04E-6</v>
      </c>
      <c r="L104" s="52">
        <f t="shared" si="56"/>
        <v>1.04E-6</v>
      </c>
      <c r="M104" s="52">
        <f t="shared" si="57"/>
        <v>1.04E-6</v>
      </c>
      <c r="N104" s="52">
        <f t="shared" si="58"/>
        <v>1.04E-6</v>
      </c>
      <c r="O104" s="52">
        <f t="shared" si="59"/>
        <v>1.04E-6</v>
      </c>
      <c r="P104" s="30"/>
      <c r="Q104" s="30">
        <f t="shared" si="60"/>
        <v>475</v>
      </c>
      <c r="R104" s="30">
        <f t="shared" si="61"/>
        <v>468</v>
      </c>
      <c r="S104" s="30">
        <f t="shared" si="62"/>
        <v>471</v>
      </c>
      <c r="T104" s="30">
        <f t="shared" si="63"/>
        <v>474</v>
      </c>
      <c r="U104" s="30">
        <f t="shared" si="64"/>
        <v>475</v>
      </c>
      <c r="V104" s="30">
        <f t="shared" si="53"/>
        <v>-7</v>
      </c>
      <c r="W104" s="53" t="str">
        <f t="shared" si="54"/>
        <v>▼</v>
      </c>
      <c r="Y104" s="54">
        <f t="shared" ca="1" si="72"/>
        <v>103</v>
      </c>
      <c r="Z104" s="30">
        <v>103</v>
      </c>
      <c r="AA104" s="30">
        <f t="shared" si="65"/>
        <v>524</v>
      </c>
      <c r="AB104" s="30" t="str">
        <f t="shared" ca="1" si="66"/>
        <v xml:space="preserve">Andre Meijer </v>
      </c>
      <c r="AC104" s="30">
        <f t="shared" ca="1" si="67"/>
        <v>3286220</v>
      </c>
      <c r="AD104" s="30">
        <f t="shared" ca="1" si="68"/>
        <v>78</v>
      </c>
      <c r="AE104" s="30" t="str">
        <f t="shared" ca="1" si="69"/>
        <v>---</v>
      </c>
      <c r="AF104" s="30" t="str">
        <f t="shared" ca="1" si="70"/>
        <v>▲</v>
      </c>
      <c r="AG104" s="30">
        <f t="shared" ca="1" si="76"/>
        <v>111</v>
      </c>
      <c r="AH104" s="53" t="str">
        <f t="shared" si="71"/>
        <v/>
      </c>
    </row>
    <row r="105" spans="1:70">
      <c r="A105" s="48"/>
      <c r="B105" s="49" t="s">
        <v>146</v>
      </c>
      <c r="C105" s="49">
        <v>0</v>
      </c>
      <c r="D105" s="49">
        <v>0</v>
      </c>
      <c r="E105" s="49">
        <v>0</v>
      </c>
      <c r="F105" s="49">
        <v>266500</v>
      </c>
      <c r="G105" s="49">
        <v>0</v>
      </c>
      <c r="H105" s="49">
        <v>51</v>
      </c>
      <c r="I105" s="50">
        <v>122</v>
      </c>
      <c r="K105" s="51">
        <f t="shared" si="55"/>
        <v>1.0500000000000001E-6</v>
      </c>
      <c r="L105" s="52">
        <f t="shared" si="56"/>
        <v>1.0500000000000001E-6</v>
      </c>
      <c r="M105" s="52">
        <f t="shared" si="57"/>
        <v>1.0500000000000001E-6</v>
      </c>
      <c r="N105" s="52">
        <f t="shared" si="58"/>
        <v>266500.00000105001</v>
      </c>
      <c r="O105" s="52">
        <f t="shared" si="59"/>
        <v>1.0500000000000001E-6</v>
      </c>
      <c r="P105" s="30"/>
      <c r="Q105" s="30">
        <f t="shared" si="60"/>
        <v>474</v>
      </c>
      <c r="R105" s="30">
        <f t="shared" si="61"/>
        <v>467</v>
      </c>
      <c r="S105" s="30">
        <f t="shared" si="62"/>
        <v>470</v>
      </c>
      <c r="T105" s="30">
        <f t="shared" si="63"/>
        <v>327</v>
      </c>
      <c r="U105" s="30">
        <f t="shared" si="64"/>
        <v>474</v>
      </c>
      <c r="V105" s="30">
        <f t="shared" si="53"/>
        <v>-7</v>
      </c>
      <c r="W105" s="53" t="str">
        <f t="shared" si="54"/>
        <v>▼</v>
      </c>
      <c r="Y105" s="54">
        <f t="shared" ca="1" si="72"/>
        <v>104</v>
      </c>
      <c r="Z105" s="30">
        <v>104</v>
      </c>
      <c r="AA105" s="30">
        <f t="shared" si="65"/>
        <v>219</v>
      </c>
      <c r="AB105" s="30" t="str">
        <f t="shared" ca="1" si="66"/>
        <v xml:space="preserve">Al Immel </v>
      </c>
      <c r="AC105" s="30">
        <f t="shared" ca="1" si="67"/>
        <v>3278140</v>
      </c>
      <c r="AD105" s="30">
        <f t="shared" ca="1" si="68"/>
        <v>80</v>
      </c>
      <c r="AE105" s="30">
        <f t="shared" ca="1" si="69"/>
        <v>293</v>
      </c>
      <c r="AF105" s="30" t="str">
        <f t="shared" ca="1" si="70"/>
        <v>▲</v>
      </c>
      <c r="AG105" s="30">
        <f t="shared" ca="1" si="76"/>
        <v>97</v>
      </c>
      <c r="AH105" s="53" t="str">
        <f t="shared" si="71"/>
        <v/>
      </c>
    </row>
    <row r="106" spans="1:70">
      <c r="A106" s="48"/>
      <c r="B106" s="49" t="s">
        <v>147</v>
      </c>
      <c r="C106" s="49">
        <v>0</v>
      </c>
      <c r="D106" s="49">
        <v>339180</v>
      </c>
      <c r="E106" s="49">
        <v>46460</v>
      </c>
      <c r="F106" s="49">
        <v>475860</v>
      </c>
      <c r="G106" s="49">
        <v>390360</v>
      </c>
      <c r="H106" s="49">
        <v>15</v>
      </c>
      <c r="I106" s="50">
        <v>22</v>
      </c>
      <c r="K106" s="51">
        <f t="shared" si="55"/>
        <v>1.06E-6</v>
      </c>
      <c r="L106" s="52">
        <f t="shared" si="56"/>
        <v>339180.00000106002</v>
      </c>
      <c r="M106" s="52">
        <f t="shared" si="57"/>
        <v>46460.000001059998</v>
      </c>
      <c r="N106" s="52">
        <f t="shared" si="58"/>
        <v>475860.00000106002</v>
      </c>
      <c r="O106" s="52">
        <f t="shared" si="59"/>
        <v>390360.00000106002</v>
      </c>
      <c r="P106" s="30"/>
      <c r="Q106" s="30">
        <f t="shared" si="60"/>
        <v>473</v>
      </c>
      <c r="R106" s="30">
        <f t="shared" si="61"/>
        <v>326</v>
      </c>
      <c r="S106" s="30">
        <f t="shared" si="62"/>
        <v>326</v>
      </c>
      <c r="T106" s="30">
        <f t="shared" si="63"/>
        <v>304</v>
      </c>
      <c r="U106" s="30">
        <f t="shared" si="64"/>
        <v>317</v>
      </c>
      <c r="V106" s="30">
        <f t="shared" si="53"/>
        <v>-147</v>
      </c>
      <c r="W106" s="53" t="str">
        <f t="shared" si="54"/>
        <v>▼</v>
      </c>
      <c r="Y106" s="54">
        <f t="shared" ca="1" si="72"/>
        <v>105</v>
      </c>
      <c r="Z106" s="30">
        <v>105</v>
      </c>
      <c r="AA106" s="30">
        <f t="shared" si="65"/>
        <v>159</v>
      </c>
      <c r="AB106" s="30" t="str">
        <f t="shared" ca="1" si="66"/>
        <v xml:space="preserve">Andrea Rosado </v>
      </c>
      <c r="AC106" s="30">
        <f t="shared" ca="1" si="67"/>
        <v>3259660</v>
      </c>
      <c r="AD106" s="30">
        <f t="shared" ca="1" si="68"/>
        <v>80</v>
      </c>
      <c r="AE106" s="30">
        <f t="shared" ca="1" si="69"/>
        <v>10</v>
      </c>
      <c r="AF106" s="30" t="str">
        <f t="shared" ca="1" si="70"/>
        <v>▼</v>
      </c>
      <c r="AG106" s="30">
        <f t="shared" ca="1" si="76"/>
        <v>22</v>
      </c>
      <c r="AH106" s="53" t="str">
        <f t="shared" si="71"/>
        <v/>
      </c>
    </row>
    <row r="107" spans="1:70">
      <c r="A107" s="48"/>
      <c r="B107" s="49" t="s">
        <v>148</v>
      </c>
      <c r="C107" s="49">
        <v>0</v>
      </c>
      <c r="D107" s="49">
        <v>176320</v>
      </c>
      <c r="E107" s="49">
        <v>0</v>
      </c>
      <c r="F107" s="49">
        <v>0</v>
      </c>
      <c r="G107" s="49">
        <v>0</v>
      </c>
      <c r="H107" s="49">
        <v>48</v>
      </c>
      <c r="I107" s="50">
        <v>0</v>
      </c>
      <c r="K107" s="51">
        <f t="shared" si="55"/>
        <v>1.0699999999999999E-6</v>
      </c>
      <c r="L107" s="52">
        <f t="shared" si="56"/>
        <v>176320.00000107</v>
      </c>
      <c r="M107" s="52">
        <f t="shared" si="57"/>
        <v>1.0699999999999999E-6</v>
      </c>
      <c r="N107" s="52">
        <f t="shared" si="58"/>
        <v>1.0699999999999999E-6</v>
      </c>
      <c r="O107" s="52">
        <f t="shared" si="59"/>
        <v>1.0699999999999999E-6</v>
      </c>
      <c r="P107" s="30"/>
      <c r="Q107" s="30">
        <f t="shared" si="60"/>
        <v>472</v>
      </c>
      <c r="R107" s="30">
        <f t="shared" si="61"/>
        <v>339</v>
      </c>
      <c r="S107" s="30">
        <f t="shared" si="62"/>
        <v>469</v>
      </c>
      <c r="T107" s="30">
        <f t="shared" si="63"/>
        <v>473</v>
      </c>
      <c r="U107" s="30">
        <f t="shared" si="64"/>
        <v>473</v>
      </c>
      <c r="V107" s="30">
        <f t="shared" si="53"/>
        <v>-133</v>
      </c>
      <c r="W107" s="53" t="str">
        <f t="shared" si="54"/>
        <v>▼</v>
      </c>
      <c r="Y107" s="54">
        <f t="shared" ca="1" si="72"/>
        <v>106</v>
      </c>
      <c r="Z107" s="30">
        <v>106</v>
      </c>
      <c r="AA107" s="30">
        <f t="shared" si="65"/>
        <v>166</v>
      </c>
      <c r="AB107" s="30" t="str">
        <f t="shared" ca="1" si="66"/>
        <v xml:space="preserve">Doreen Mackintosh </v>
      </c>
      <c r="AC107" s="30">
        <f t="shared" ca="1" si="67"/>
        <v>3253440</v>
      </c>
      <c r="AD107" s="30">
        <f t="shared" ca="1" si="68"/>
        <v>80</v>
      </c>
      <c r="AE107" s="30">
        <f t="shared" ca="1" si="69"/>
        <v>59</v>
      </c>
      <c r="AF107" s="30" t="str">
        <f t="shared" ca="1" si="70"/>
        <v>▲</v>
      </c>
      <c r="AG107" s="30">
        <f t="shared" ca="1" si="76"/>
        <v>54</v>
      </c>
      <c r="AH107" s="53" t="str">
        <f t="shared" si="71"/>
        <v/>
      </c>
    </row>
    <row r="108" spans="1:70">
      <c r="A108" s="48"/>
      <c r="B108" s="49" t="s">
        <v>149</v>
      </c>
      <c r="C108" s="49">
        <v>4655890</v>
      </c>
      <c r="D108" s="49">
        <v>4438090</v>
      </c>
      <c r="E108" s="49">
        <v>4050020</v>
      </c>
      <c r="F108" s="49">
        <v>3767490</v>
      </c>
      <c r="G108" s="49">
        <v>5319260</v>
      </c>
      <c r="H108" s="49">
        <v>80</v>
      </c>
      <c r="I108" s="50">
        <v>75</v>
      </c>
      <c r="K108" s="51">
        <f t="shared" si="55"/>
        <v>4655890.0000010803</v>
      </c>
      <c r="L108" s="52">
        <f t="shared" si="56"/>
        <v>4438090.0000010803</v>
      </c>
      <c r="M108" s="52">
        <f t="shared" si="57"/>
        <v>4050020.0000010799</v>
      </c>
      <c r="N108" s="52">
        <f t="shared" si="58"/>
        <v>3767490.0000010799</v>
      </c>
      <c r="O108" s="52">
        <f t="shared" si="59"/>
        <v>5319260.0000010803</v>
      </c>
      <c r="P108" s="30"/>
      <c r="Q108" s="30">
        <f t="shared" si="60"/>
        <v>40</v>
      </c>
      <c r="R108" s="30">
        <f t="shared" si="61"/>
        <v>30</v>
      </c>
      <c r="S108" s="30">
        <f t="shared" si="62"/>
        <v>57</v>
      </c>
      <c r="T108" s="30">
        <f t="shared" si="63"/>
        <v>43</v>
      </c>
      <c r="U108" s="30">
        <f t="shared" si="64"/>
        <v>23</v>
      </c>
      <c r="V108" s="30">
        <f t="shared" si="53"/>
        <v>-10</v>
      </c>
      <c r="W108" s="53" t="str">
        <f t="shared" si="54"/>
        <v>▼</v>
      </c>
      <c r="Y108" s="54">
        <f t="shared" ca="1" si="72"/>
        <v>107</v>
      </c>
      <c r="Z108" s="30">
        <v>107</v>
      </c>
      <c r="AA108" s="30">
        <f t="shared" si="65"/>
        <v>186</v>
      </c>
      <c r="AB108" s="30" t="str">
        <f t="shared" ca="1" si="66"/>
        <v xml:space="preserve">Stacey Lillie </v>
      </c>
      <c r="AC108" s="30">
        <f t="shared" ca="1" si="67"/>
        <v>3128070</v>
      </c>
      <c r="AD108" s="30">
        <f t="shared" ca="1" si="68"/>
        <v>80</v>
      </c>
      <c r="AE108" s="30">
        <f t="shared" ca="1" si="69"/>
        <v>177</v>
      </c>
      <c r="AF108" s="30" t="str">
        <f t="shared" ca="1" si="70"/>
        <v>▼</v>
      </c>
      <c r="AG108" s="30">
        <f t="shared" ca="1" si="76"/>
        <v>97</v>
      </c>
      <c r="AH108" s="53">
        <f t="shared" si="71"/>
        <v>4655890</v>
      </c>
    </row>
    <row r="109" spans="1:70">
      <c r="A109" s="48" t="s">
        <v>41</v>
      </c>
      <c r="B109" s="49" t="s">
        <v>150</v>
      </c>
      <c r="C109" s="49">
        <v>0</v>
      </c>
      <c r="D109" s="49">
        <v>0</v>
      </c>
      <c r="E109" s="49">
        <v>0</v>
      </c>
      <c r="F109" s="49">
        <v>0</v>
      </c>
      <c r="G109" s="49">
        <v>0</v>
      </c>
      <c r="H109" s="49">
        <v>78</v>
      </c>
      <c r="I109" s="50">
        <v>0</v>
      </c>
      <c r="K109" s="51" t="str">
        <f t="shared" si="55"/>
        <v/>
      </c>
      <c r="L109" s="52" t="str">
        <f t="shared" si="56"/>
        <v/>
      </c>
      <c r="M109" s="52" t="str">
        <f t="shared" si="57"/>
        <v/>
      </c>
      <c r="N109" s="52" t="str">
        <f t="shared" si="58"/>
        <v/>
      </c>
      <c r="O109" s="52" t="str">
        <f t="shared" si="59"/>
        <v/>
      </c>
      <c r="P109" s="30"/>
      <c r="Q109" s="30">
        <f t="shared" si="60"/>
        <v>0</v>
      </c>
      <c r="R109" s="30">
        <f t="shared" si="61"/>
        <v>0</v>
      </c>
      <c r="S109" s="30">
        <f t="shared" si="62"/>
        <v>0</v>
      </c>
      <c r="T109" s="30">
        <f t="shared" si="63"/>
        <v>0</v>
      </c>
      <c r="U109" s="30">
        <f t="shared" si="64"/>
        <v>0</v>
      </c>
      <c r="V109" s="30">
        <f t="shared" si="53"/>
        <v>0</v>
      </c>
      <c r="W109" s="53" t="str">
        <f t="shared" si="54"/>
        <v>=</v>
      </c>
      <c r="Y109" s="54">
        <f t="shared" ca="1" si="72"/>
        <v>108</v>
      </c>
      <c r="Z109" s="30">
        <v>108</v>
      </c>
      <c r="AA109" s="30">
        <f t="shared" si="65"/>
        <v>228</v>
      </c>
      <c r="AB109" s="30" t="str">
        <f t="shared" ca="1" si="66"/>
        <v xml:space="preserve">Sharon Lamb </v>
      </c>
      <c r="AC109" s="30">
        <f t="shared" ca="1" si="67"/>
        <v>3092600</v>
      </c>
      <c r="AD109" s="30">
        <f t="shared" ca="1" si="68"/>
        <v>80</v>
      </c>
      <c r="AE109" s="30">
        <f t="shared" ca="1" si="69"/>
        <v>125</v>
      </c>
      <c r="AF109" s="30" t="str">
        <f t="shared" ca="1" si="70"/>
        <v>▲</v>
      </c>
      <c r="AG109" s="30">
        <f t="shared" ca="1" si="76"/>
        <v>133</v>
      </c>
      <c r="AH109" s="53" t="str">
        <f t="shared" si="71"/>
        <v/>
      </c>
    </row>
    <row r="110" spans="1:70">
      <c r="A110" s="48"/>
      <c r="B110" s="49" t="s">
        <v>151</v>
      </c>
      <c r="C110" s="49">
        <v>0</v>
      </c>
      <c r="D110" s="49">
        <v>1794880</v>
      </c>
      <c r="E110" s="49">
        <v>1601680</v>
      </c>
      <c r="F110" s="49">
        <v>1757170</v>
      </c>
      <c r="G110" s="49">
        <v>2040390</v>
      </c>
      <c r="H110" s="49">
        <v>80</v>
      </c>
      <c r="I110" s="50">
        <v>171</v>
      </c>
      <c r="K110" s="51">
        <f t="shared" si="55"/>
        <v>1.1000000000000001E-6</v>
      </c>
      <c r="L110" s="52">
        <f t="shared" si="56"/>
        <v>1794880.0000010999</v>
      </c>
      <c r="M110" s="52">
        <f t="shared" si="57"/>
        <v>1601680.0000010999</v>
      </c>
      <c r="N110" s="52">
        <f t="shared" si="58"/>
        <v>1757170.0000010999</v>
      </c>
      <c r="O110" s="52">
        <f t="shared" si="59"/>
        <v>2040390.0000010999</v>
      </c>
      <c r="P110" s="30"/>
      <c r="Q110" s="30">
        <f t="shared" si="60"/>
        <v>471</v>
      </c>
      <c r="R110" s="30">
        <f t="shared" si="61"/>
        <v>195</v>
      </c>
      <c r="S110" s="30">
        <f t="shared" si="62"/>
        <v>217</v>
      </c>
      <c r="T110" s="30">
        <f t="shared" si="63"/>
        <v>151</v>
      </c>
      <c r="U110" s="30">
        <f t="shared" si="64"/>
        <v>172</v>
      </c>
      <c r="V110" s="30">
        <f t="shared" si="53"/>
        <v>-276</v>
      </c>
      <c r="W110" s="53" t="str">
        <f t="shared" si="54"/>
        <v>▼</v>
      </c>
      <c r="Y110" s="54">
        <f t="shared" ca="1" si="72"/>
        <v>109</v>
      </c>
      <c r="Z110" s="30">
        <v>109</v>
      </c>
      <c r="AA110" s="30">
        <f t="shared" si="65"/>
        <v>212</v>
      </c>
      <c r="AB110" s="30" t="str">
        <f t="shared" ca="1" si="66"/>
        <v xml:space="preserve">Karyna Dac </v>
      </c>
      <c r="AC110" s="30">
        <f t="shared" ca="1" si="67"/>
        <v>3056920</v>
      </c>
      <c r="AD110" s="30">
        <f t="shared" ca="1" si="68"/>
        <v>80</v>
      </c>
      <c r="AE110" s="30" t="str">
        <f t="shared" ca="1" si="69"/>
        <v>---</v>
      </c>
      <c r="AF110" s="30" t="str">
        <f t="shared" ca="1" si="70"/>
        <v>▼</v>
      </c>
      <c r="AG110" s="30">
        <f t="shared" ca="1" si="76"/>
        <v>50</v>
      </c>
      <c r="AH110" s="53" t="str">
        <f t="shared" si="71"/>
        <v/>
      </c>
    </row>
    <row r="111" spans="1:70">
      <c r="A111" s="48"/>
      <c r="B111" s="49" t="s">
        <v>152</v>
      </c>
      <c r="C111" s="49">
        <v>6716320</v>
      </c>
      <c r="D111" s="49">
        <v>4962230</v>
      </c>
      <c r="E111" s="49">
        <v>5202360</v>
      </c>
      <c r="F111" s="49">
        <v>5847500</v>
      </c>
      <c r="G111" s="49">
        <v>5699950</v>
      </c>
      <c r="H111" s="49">
        <v>80</v>
      </c>
      <c r="I111" s="50">
        <v>204</v>
      </c>
      <c r="K111" s="51">
        <f t="shared" si="55"/>
        <v>6716320.0000011101</v>
      </c>
      <c r="L111" s="52">
        <f t="shared" si="56"/>
        <v>4962230.0000011101</v>
      </c>
      <c r="M111" s="52">
        <f t="shared" si="57"/>
        <v>5202360.0000011101</v>
      </c>
      <c r="N111" s="52">
        <f t="shared" si="58"/>
        <v>5847500.0000011101</v>
      </c>
      <c r="O111" s="52">
        <f t="shared" si="59"/>
        <v>5699950.0000011101</v>
      </c>
      <c r="P111" s="30"/>
      <c r="Q111" s="30">
        <f t="shared" si="60"/>
        <v>13</v>
      </c>
      <c r="R111" s="30">
        <f t="shared" si="61"/>
        <v>19</v>
      </c>
      <c r="S111" s="30">
        <f t="shared" si="62"/>
        <v>11</v>
      </c>
      <c r="T111" s="30">
        <f t="shared" si="63"/>
        <v>10</v>
      </c>
      <c r="U111" s="30">
        <f t="shared" si="64"/>
        <v>21</v>
      </c>
      <c r="V111" s="30">
        <f t="shared" si="53"/>
        <v>6</v>
      </c>
      <c r="W111" s="53" t="str">
        <f t="shared" si="54"/>
        <v>▲</v>
      </c>
      <c r="Y111" s="54">
        <f t="shared" ca="1" si="72"/>
        <v>110</v>
      </c>
      <c r="Z111" s="30">
        <v>110</v>
      </c>
      <c r="AA111" s="30">
        <f t="shared" si="65"/>
        <v>286</v>
      </c>
      <c r="AB111" s="30" t="str">
        <f t="shared" ca="1" si="66"/>
        <v xml:space="preserve">Sunan Tresno </v>
      </c>
      <c r="AC111" s="30">
        <f t="shared" ca="1" si="67"/>
        <v>3037060</v>
      </c>
      <c r="AD111" s="30">
        <f t="shared" ca="1" si="68"/>
        <v>80</v>
      </c>
      <c r="AE111" s="30">
        <f t="shared" ca="1" si="69"/>
        <v>125</v>
      </c>
      <c r="AF111" s="30" t="str">
        <f t="shared" ca="1" si="70"/>
        <v>▲</v>
      </c>
      <c r="AG111" s="30">
        <f t="shared" ca="1" si="76"/>
        <v>127</v>
      </c>
      <c r="AH111" s="53">
        <f t="shared" si="71"/>
        <v>6716320</v>
      </c>
    </row>
    <row r="112" spans="1:70">
      <c r="A112" s="48"/>
      <c r="B112" s="49" t="s">
        <v>153</v>
      </c>
      <c r="C112" s="49">
        <v>571160</v>
      </c>
      <c r="D112" s="49">
        <v>1029560</v>
      </c>
      <c r="E112" s="49">
        <v>1505520</v>
      </c>
      <c r="F112" s="49">
        <v>1000190</v>
      </c>
      <c r="G112" s="49">
        <v>1588810</v>
      </c>
      <c r="H112" s="49">
        <v>23</v>
      </c>
      <c r="I112" s="50">
        <v>213</v>
      </c>
      <c r="K112" s="51">
        <f t="shared" si="55"/>
        <v>571160.00000112003</v>
      </c>
      <c r="L112" s="52">
        <f t="shared" si="56"/>
        <v>1029560.00000112</v>
      </c>
      <c r="M112" s="52">
        <f t="shared" si="57"/>
        <v>1505520.0000011199</v>
      </c>
      <c r="N112" s="52">
        <f t="shared" si="58"/>
        <v>1000190.00000112</v>
      </c>
      <c r="O112" s="52">
        <f t="shared" si="59"/>
        <v>1588810.0000011199</v>
      </c>
      <c r="P112" s="30"/>
      <c r="Q112" s="30">
        <f t="shared" si="60"/>
        <v>310</v>
      </c>
      <c r="R112" s="30">
        <f t="shared" si="61"/>
        <v>260</v>
      </c>
      <c r="S112" s="30">
        <f t="shared" si="62"/>
        <v>221</v>
      </c>
      <c r="T112" s="30">
        <f t="shared" si="63"/>
        <v>245</v>
      </c>
      <c r="U112" s="30">
        <f t="shared" si="64"/>
        <v>202</v>
      </c>
      <c r="V112" s="30">
        <f t="shared" si="53"/>
        <v>-50</v>
      </c>
      <c r="W112" s="53" t="str">
        <f t="shared" si="54"/>
        <v>▼</v>
      </c>
      <c r="Y112" s="54">
        <f t="shared" ca="1" si="72"/>
        <v>111</v>
      </c>
      <c r="Z112" s="30">
        <v>111</v>
      </c>
      <c r="AA112" s="30">
        <f t="shared" si="65"/>
        <v>348</v>
      </c>
      <c r="AB112" s="30" t="str">
        <f t="shared" ca="1" si="66"/>
        <v xml:space="preserve">Karen Owens Martin </v>
      </c>
      <c r="AC112" s="30">
        <f t="shared" ca="1" si="67"/>
        <v>3036250</v>
      </c>
      <c r="AD112" s="30">
        <f t="shared" ca="1" si="68"/>
        <v>80</v>
      </c>
      <c r="AE112" s="30">
        <f t="shared" ca="1" si="69"/>
        <v>29</v>
      </c>
      <c r="AF112" s="30" t="str">
        <f t="shared" ca="1" si="70"/>
        <v>▲</v>
      </c>
      <c r="AG112" s="30">
        <f t="shared" ca="1" si="76"/>
        <v>117</v>
      </c>
      <c r="AH112" s="53">
        <f t="shared" si="71"/>
        <v>571160</v>
      </c>
    </row>
    <row r="113" spans="1:34">
      <c r="A113" s="48" t="s">
        <v>41</v>
      </c>
      <c r="B113" s="49" t="s">
        <v>154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80</v>
      </c>
      <c r="I113" s="50">
        <v>0</v>
      </c>
      <c r="K113" s="51" t="str">
        <f t="shared" si="55"/>
        <v/>
      </c>
      <c r="L113" s="52" t="str">
        <f t="shared" si="56"/>
        <v/>
      </c>
      <c r="M113" s="52" t="str">
        <f t="shared" si="57"/>
        <v/>
      </c>
      <c r="N113" s="52" t="str">
        <f t="shared" si="58"/>
        <v/>
      </c>
      <c r="O113" s="52" t="str">
        <f t="shared" si="59"/>
        <v/>
      </c>
      <c r="P113" s="30"/>
      <c r="Q113" s="30">
        <f t="shared" si="60"/>
        <v>0</v>
      </c>
      <c r="R113" s="30">
        <f t="shared" si="61"/>
        <v>0</v>
      </c>
      <c r="S113" s="30">
        <f t="shared" si="62"/>
        <v>0</v>
      </c>
      <c r="T113" s="30">
        <f t="shared" si="63"/>
        <v>0</v>
      </c>
      <c r="U113" s="30">
        <f t="shared" si="64"/>
        <v>0</v>
      </c>
      <c r="V113" s="30">
        <f t="shared" si="53"/>
        <v>0</v>
      </c>
      <c r="W113" s="53" t="str">
        <f t="shared" si="54"/>
        <v>=</v>
      </c>
      <c r="Y113" s="54">
        <f t="shared" ca="1" si="72"/>
        <v>112</v>
      </c>
      <c r="Z113" s="30">
        <v>112</v>
      </c>
      <c r="AA113" s="30">
        <f t="shared" si="65"/>
        <v>304</v>
      </c>
      <c r="AB113" s="30" t="str">
        <f t="shared" ca="1" si="66"/>
        <v xml:space="preserve">Virginia Washburn </v>
      </c>
      <c r="AC113" s="30">
        <f t="shared" ca="1" si="67"/>
        <v>3035350</v>
      </c>
      <c r="AD113" s="30">
        <f t="shared" ca="1" si="68"/>
        <v>80</v>
      </c>
      <c r="AE113" s="30">
        <f t="shared" ca="1" si="69"/>
        <v>199</v>
      </c>
      <c r="AF113" s="30" t="str">
        <f t="shared" ca="1" si="70"/>
        <v>▲</v>
      </c>
      <c r="AG113" s="30">
        <f t="shared" ca="1" si="76"/>
        <v>183</v>
      </c>
      <c r="AH113" s="53" t="str">
        <f t="shared" si="71"/>
        <v/>
      </c>
    </row>
    <row r="114" spans="1:34">
      <c r="A114" s="48"/>
      <c r="B114" s="49" t="s">
        <v>155</v>
      </c>
      <c r="C114" s="49">
        <v>0</v>
      </c>
      <c r="D114" s="49">
        <v>3143710</v>
      </c>
      <c r="E114" s="49">
        <v>3905250</v>
      </c>
      <c r="F114" s="49">
        <v>0</v>
      </c>
      <c r="G114" s="49">
        <v>0</v>
      </c>
      <c r="H114" s="49">
        <v>80</v>
      </c>
      <c r="I114" s="50">
        <v>0</v>
      </c>
      <c r="K114" s="51">
        <f t="shared" si="55"/>
        <v>1.1400000000000001E-6</v>
      </c>
      <c r="L114" s="52">
        <f t="shared" si="56"/>
        <v>3143710.0000011399</v>
      </c>
      <c r="M114" s="52">
        <f t="shared" si="57"/>
        <v>3905250.0000011399</v>
      </c>
      <c r="N114" s="52">
        <f t="shared" si="58"/>
        <v>1.1400000000000001E-6</v>
      </c>
      <c r="O114" s="52">
        <f t="shared" si="59"/>
        <v>1.1400000000000001E-6</v>
      </c>
      <c r="P114" s="30"/>
      <c r="Q114" s="30">
        <f t="shared" si="60"/>
        <v>470</v>
      </c>
      <c r="R114" s="30">
        <f t="shared" si="61"/>
        <v>100</v>
      </c>
      <c r="S114" s="30">
        <f t="shared" si="62"/>
        <v>66</v>
      </c>
      <c r="T114" s="30">
        <f t="shared" si="63"/>
        <v>472</v>
      </c>
      <c r="U114" s="30">
        <f t="shared" si="64"/>
        <v>472</v>
      </c>
      <c r="V114" s="30">
        <f t="shared" si="53"/>
        <v>-370</v>
      </c>
      <c r="W114" s="53" t="str">
        <f t="shared" si="54"/>
        <v>▼</v>
      </c>
      <c r="Y114" s="54">
        <f t="shared" ca="1" si="72"/>
        <v>113</v>
      </c>
      <c r="Z114" s="30">
        <v>113</v>
      </c>
      <c r="AA114" s="30">
        <f t="shared" si="65"/>
        <v>162</v>
      </c>
      <c r="AB114" s="30" t="str">
        <f t="shared" ca="1" si="66"/>
        <v xml:space="preserve">Andreas Thailer </v>
      </c>
      <c r="AC114" s="30">
        <f t="shared" ca="1" si="67"/>
        <v>3032170</v>
      </c>
      <c r="AD114" s="30">
        <f t="shared" ca="1" si="68"/>
        <v>80</v>
      </c>
      <c r="AE114" s="30">
        <f t="shared" ca="1" si="69"/>
        <v>21</v>
      </c>
      <c r="AF114" s="30" t="str">
        <f t="shared" ca="1" si="70"/>
        <v>▼</v>
      </c>
      <c r="AG114" s="30">
        <f t="shared" ca="1" si="76"/>
        <v>25</v>
      </c>
      <c r="AH114" s="53" t="str">
        <f t="shared" si="71"/>
        <v/>
      </c>
    </row>
    <row r="115" spans="1:34">
      <c r="A115" s="48"/>
      <c r="B115" s="49" t="s">
        <v>156</v>
      </c>
      <c r="C115" s="49">
        <v>0</v>
      </c>
      <c r="D115" s="49">
        <v>3175210</v>
      </c>
      <c r="E115" s="49">
        <v>3532280</v>
      </c>
      <c r="F115" s="49">
        <v>1823270</v>
      </c>
      <c r="G115" s="49">
        <v>3688270</v>
      </c>
      <c r="H115" s="49">
        <v>80</v>
      </c>
      <c r="I115" s="50">
        <v>16</v>
      </c>
      <c r="K115" s="51">
        <f t="shared" si="55"/>
        <v>1.15E-6</v>
      </c>
      <c r="L115" s="52">
        <f t="shared" si="56"/>
        <v>3175210.0000011502</v>
      </c>
      <c r="M115" s="52">
        <f t="shared" si="57"/>
        <v>3532280.0000011502</v>
      </c>
      <c r="N115" s="52">
        <f t="shared" si="58"/>
        <v>1823270.00000115</v>
      </c>
      <c r="O115" s="52">
        <f t="shared" si="59"/>
        <v>3688270.0000011502</v>
      </c>
      <c r="P115" s="30"/>
      <c r="Q115" s="30">
        <f t="shared" si="60"/>
        <v>469</v>
      </c>
      <c r="R115" s="30">
        <f t="shared" si="61"/>
        <v>94</v>
      </c>
      <c r="S115" s="30">
        <f t="shared" si="62"/>
        <v>90</v>
      </c>
      <c r="T115" s="30">
        <f t="shared" si="63"/>
        <v>140</v>
      </c>
      <c r="U115" s="30">
        <f t="shared" si="64"/>
        <v>75</v>
      </c>
      <c r="V115" s="30">
        <f t="shared" si="53"/>
        <v>-375</v>
      </c>
      <c r="W115" s="53" t="str">
        <f t="shared" si="54"/>
        <v>▼</v>
      </c>
      <c r="Y115" s="54">
        <f t="shared" ca="1" si="72"/>
        <v>114</v>
      </c>
      <c r="Z115" s="30">
        <v>114</v>
      </c>
      <c r="AA115" s="30">
        <f t="shared" si="65"/>
        <v>78</v>
      </c>
      <c r="AB115" s="30" t="str">
        <f t="shared" ca="1" si="66"/>
        <v xml:space="preserve">Jesse Chi </v>
      </c>
      <c r="AC115" s="30">
        <f t="shared" ca="1" si="67"/>
        <v>3029020</v>
      </c>
      <c r="AD115" s="30">
        <f t="shared" ca="1" si="68"/>
        <v>80</v>
      </c>
      <c r="AE115" s="30" t="str">
        <f t="shared" ca="1" si="69"/>
        <v>---</v>
      </c>
      <c r="AF115" s="30" t="str">
        <f t="shared" ca="1" si="70"/>
        <v>▲</v>
      </c>
      <c r="AG115" s="30">
        <f t="shared" ca="1" si="76"/>
        <v>194</v>
      </c>
      <c r="AH115" s="53" t="str">
        <f t="shared" si="71"/>
        <v/>
      </c>
    </row>
    <row r="116" spans="1:34">
      <c r="A116" s="48"/>
      <c r="B116" s="49" t="s">
        <v>157</v>
      </c>
      <c r="C116" s="49">
        <v>0</v>
      </c>
      <c r="D116" s="49">
        <v>0</v>
      </c>
      <c r="E116" s="49">
        <v>0</v>
      </c>
      <c r="F116" s="49">
        <v>0</v>
      </c>
      <c r="G116" s="49">
        <v>0</v>
      </c>
      <c r="H116" s="49">
        <v>76</v>
      </c>
      <c r="I116" s="50">
        <v>0</v>
      </c>
      <c r="K116" s="51">
        <f t="shared" si="55"/>
        <v>1.1600000000000001E-6</v>
      </c>
      <c r="L116" s="52">
        <f t="shared" si="56"/>
        <v>1.1600000000000001E-6</v>
      </c>
      <c r="M116" s="52">
        <f t="shared" si="57"/>
        <v>1.1600000000000001E-6</v>
      </c>
      <c r="N116" s="52">
        <f t="shared" si="58"/>
        <v>1.1600000000000001E-6</v>
      </c>
      <c r="O116" s="52">
        <f t="shared" si="59"/>
        <v>1.1600000000000001E-6</v>
      </c>
      <c r="P116" s="30"/>
      <c r="Q116" s="30">
        <f t="shared" si="60"/>
        <v>468</v>
      </c>
      <c r="R116" s="30">
        <f t="shared" si="61"/>
        <v>466</v>
      </c>
      <c r="S116" s="30">
        <f t="shared" si="62"/>
        <v>468</v>
      </c>
      <c r="T116" s="30">
        <f t="shared" si="63"/>
        <v>471</v>
      </c>
      <c r="U116" s="30">
        <f t="shared" si="64"/>
        <v>471</v>
      </c>
      <c r="V116" s="30">
        <f t="shared" si="53"/>
        <v>-2</v>
      </c>
      <c r="W116" s="53" t="str">
        <f t="shared" si="54"/>
        <v>▼</v>
      </c>
      <c r="Y116" s="54">
        <f t="shared" ca="1" si="72"/>
        <v>115</v>
      </c>
      <c r="Z116" s="30">
        <v>115</v>
      </c>
      <c r="AA116" s="30">
        <f t="shared" si="65"/>
        <v>392</v>
      </c>
      <c r="AB116" s="30" t="str">
        <f t="shared" ca="1" si="66"/>
        <v>Sharon Gee</v>
      </c>
      <c r="AC116" s="30">
        <f t="shared" ca="1" si="67"/>
        <v>3022660</v>
      </c>
      <c r="AD116" s="30">
        <f t="shared" ca="1" si="68"/>
        <v>80</v>
      </c>
      <c r="AE116" s="30">
        <f t="shared" ca="1" si="69"/>
        <v>214</v>
      </c>
      <c r="AF116" s="30" t="str">
        <f t="shared" ca="1" si="70"/>
        <v>=</v>
      </c>
      <c r="AG116" s="30">
        <f t="shared" ca="1" si="76"/>
        <v>92</v>
      </c>
      <c r="AH116" s="53" t="str">
        <f t="shared" si="71"/>
        <v/>
      </c>
    </row>
    <row r="117" spans="1:34">
      <c r="A117" s="48"/>
      <c r="B117" s="49" t="s">
        <v>158</v>
      </c>
      <c r="C117" s="49">
        <v>2582720</v>
      </c>
      <c r="D117" s="49">
        <v>2857280</v>
      </c>
      <c r="E117" s="49">
        <v>3211520</v>
      </c>
      <c r="F117" s="49">
        <v>2980740</v>
      </c>
      <c r="G117" s="49">
        <v>2564600</v>
      </c>
      <c r="H117" s="49">
        <v>80</v>
      </c>
      <c r="I117" s="50">
        <v>241</v>
      </c>
      <c r="K117" s="51">
        <f t="shared" si="55"/>
        <v>2582720.0000011702</v>
      </c>
      <c r="L117" s="52">
        <f t="shared" si="56"/>
        <v>2857280.0000011702</v>
      </c>
      <c r="M117" s="52">
        <f t="shared" si="57"/>
        <v>3211520.0000011702</v>
      </c>
      <c r="N117" s="52">
        <f t="shared" si="58"/>
        <v>2980740.0000011702</v>
      </c>
      <c r="O117" s="52">
        <f t="shared" si="59"/>
        <v>2564600.0000011702</v>
      </c>
      <c r="P117" s="30"/>
      <c r="Q117" s="30">
        <f t="shared" si="60"/>
        <v>149</v>
      </c>
      <c r="R117" s="30">
        <f t="shared" si="61"/>
        <v>116</v>
      </c>
      <c r="S117" s="30">
        <f t="shared" si="62"/>
        <v>108</v>
      </c>
      <c r="T117" s="30">
        <f t="shared" si="63"/>
        <v>78</v>
      </c>
      <c r="U117" s="30">
        <f t="shared" si="64"/>
        <v>134</v>
      </c>
      <c r="V117" s="30">
        <f t="shared" si="53"/>
        <v>-33</v>
      </c>
      <c r="W117" s="53" t="str">
        <f t="shared" si="54"/>
        <v>▼</v>
      </c>
      <c r="Y117" s="54">
        <f t="shared" ca="1" si="72"/>
        <v>116</v>
      </c>
      <c r="Z117" s="30">
        <v>116</v>
      </c>
      <c r="AA117" s="30">
        <f t="shared" si="65"/>
        <v>504</v>
      </c>
      <c r="AB117" s="30" t="str">
        <f t="shared" ca="1" si="66"/>
        <v xml:space="preserve">Kevin Loyer </v>
      </c>
      <c r="AC117" s="30">
        <f t="shared" ca="1" si="67"/>
        <v>3018580</v>
      </c>
      <c r="AD117" s="30">
        <f t="shared" ca="1" si="68"/>
        <v>80</v>
      </c>
      <c r="AE117" s="30" t="str">
        <f t="shared" ca="1" si="69"/>
        <v>---</v>
      </c>
      <c r="AF117" s="30" t="str">
        <f t="shared" ca="1" si="70"/>
        <v>▲</v>
      </c>
      <c r="AG117" s="30">
        <f t="shared" ca="1" si="76"/>
        <v>118</v>
      </c>
      <c r="AH117" s="53">
        <f t="shared" si="71"/>
        <v>2582720</v>
      </c>
    </row>
    <row r="118" spans="1:34">
      <c r="A118" s="48"/>
      <c r="B118" s="49" t="s">
        <v>159</v>
      </c>
      <c r="C118" s="49">
        <v>6025030</v>
      </c>
      <c r="D118" s="49">
        <v>5706480</v>
      </c>
      <c r="E118" s="49">
        <v>3648920</v>
      </c>
      <c r="F118" s="49">
        <v>3921800</v>
      </c>
      <c r="G118" s="49">
        <v>3597640</v>
      </c>
      <c r="H118" s="49">
        <v>80</v>
      </c>
      <c r="I118" s="50">
        <v>147</v>
      </c>
      <c r="K118" s="51">
        <f t="shared" si="55"/>
        <v>6025030.00000118</v>
      </c>
      <c r="L118" s="52">
        <f t="shared" si="56"/>
        <v>5706480.00000118</v>
      </c>
      <c r="M118" s="52">
        <f t="shared" si="57"/>
        <v>3648920.00000118</v>
      </c>
      <c r="N118" s="52">
        <f t="shared" si="58"/>
        <v>3921800.00000118</v>
      </c>
      <c r="O118" s="52">
        <f t="shared" si="59"/>
        <v>3597640.00000118</v>
      </c>
      <c r="P118" s="30"/>
      <c r="Q118" s="30">
        <f t="shared" si="60"/>
        <v>17</v>
      </c>
      <c r="R118" s="30">
        <f t="shared" si="61"/>
        <v>12</v>
      </c>
      <c r="S118" s="30">
        <f t="shared" si="62"/>
        <v>81</v>
      </c>
      <c r="T118" s="30">
        <f t="shared" si="63"/>
        <v>39</v>
      </c>
      <c r="U118" s="30">
        <f t="shared" si="64"/>
        <v>77</v>
      </c>
      <c r="V118" s="30">
        <f t="shared" si="53"/>
        <v>-5</v>
      </c>
      <c r="W118" s="53" t="str">
        <f t="shared" si="54"/>
        <v>▼</v>
      </c>
      <c r="Y118" s="54">
        <f t="shared" ca="1" si="72"/>
        <v>117</v>
      </c>
      <c r="Z118" s="30">
        <v>117</v>
      </c>
      <c r="AA118" s="30">
        <f t="shared" si="65"/>
        <v>10</v>
      </c>
      <c r="AB118" s="30" t="str">
        <f t="shared" ca="1" si="66"/>
        <v xml:space="preserve">Padraig Aaron Syphrine </v>
      </c>
      <c r="AC118" s="30">
        <f t="shared" ca="1" si="67"/>
        <v>3011160</v>
      </c>
      <c r="AD118" s="30">
        <f t="shared" ca="1" si="68"/>
        <v>80</v>
      </c>
      <c r="AE118" s="30" t="str">
        <f t="shared" ca="1" si="69"/>
        <v>---</v>
      </c>
      <c r="AF118" s="30" t="str">
        <f t="shared" ca="1" si="70"/>
        <v>▲</v>
      </c>
      <c r="AG118" s="30">
        <f t="shared" ca="1" si="76"/>
        <v>508</v>
      </c>
      <c r="AH118" s="53">
        <f t="shared" si="71"/>
        <v>6025030</v>
      </c>
    </row>
    <row r="119" spans="1:34">
      <c r="A119" s="48"/>
      <c r="B119" s="49" t="s">
        <v>160</v>
      </c>
      <c r="C119" s="49">
        <v>207660</v>
      </c>
      <c r="D119" s="49">
        <v>0</v>
      </c>
      <c r="E119" s="49">
        <v>0</v>
      </c>
      <c r="F119" s="49">
        <v>228120</v>
      </c>
      <c r="G119" s="49">
        <v>407320</v>
      </c>
      <c r="H119" s="49">
        <v>53</v>
      </c>
      <c r="I119" s="50">
        <v>2</v>
      </c>
      <c r="K119" s="51">
        <f t="shared" si="55"/>
        <v>207660.00000119</v>
      </c>
      <c r="L119" s="52">
        <f t="shared" si="56"/>
        <v>1.19E-6</v>
      </c>
      <c r="M119" s="52">
        <f t="shared" si="57"/>
        <v>1.19E-6</v>
      </c>
      <c r="N119" s="52">
        <f t="shared" si="58"/>
        <v>228120.00000119</v>
      </c>
      <c r="O119" s="52">
        <f t="shared" si="59"/>
        <v>407320.00000119</v>
      </c>
      <c r="P119" s="30"/>
      <c r="Q119" s="30">
        <f t="shared" si="60"/>
        <v>335</v>
      </c>
      <c r="R119" s="30">
        <f t="shared" si="61"/>
        <v>465</v>
      </c>
      <c r="S119" s="30">
        <f t="shared" si="62"/>
        <v>467</v>
      </c>
      <c r="T119" s="30">
        <f t="shared" si="63"/>
        <v>332</v>
      </c>
      <c r="U119" s="30">
        <f t="shared" si="64"/>
        <v>314</v>
      </c>
      <c r="V119" s="30">
        <f t="shared" si="53"/>
        <v>130</v>
      </c>
      <c r="W119" s="53" t="str">
        <f t="shared" si="54"/>
        <v>▲</v>
      </c>
      <c r="Y119" s="54">
        <f t="shared" ca="1" si="72"/>
        <v>118</v>
      </c>
      <c r="Z119" s="30">
        <v>118</v>
      </c>
      <c r="AA119" s="30">
        <f t="shared" si="65"/>
        <v>457</v>
      </c>
      <c r="AB119" s="30" t="str">
        <f t="shared" ca="1" si="66"/>
        <v xml:space="preserve">冯峰 </v>
      </c>
      <c r="AC119" s="30">
        <f t="shared" ca="1" si="67"/>
        <v>3010230</v>
      </c>
      <c r="AD119" s="30">
        <f t="shared" ca="1" si="68"/>
        <v>80</v>
      </c>
      <c r="AE119" s="30" t="str">
        <f t="shared" ca="1" si="69"/>
        <v>---</v>
      </c>
      <c r="AF119" s="30" t="str">
        <f t="shared" ca="1" si="70"/>
        <v>▼</v>
      </c>
      <c r="AG119" s="30">
        <f t="shared" ca="1" si="76"/>
        <v>74</v>
      </c>
      <c r="AH119" s="53">
        <f t="shared" si="71"/>
        <v>207660</v>
      </c>
    </row>
    <row r="120" spans="1:34">
      <c r="A120" s="48"/>
      <c r="B120" s="49" t="s">
        <v>161</v>
      </c>
      <c r="C120" s="49">
        <v>599360</v>
      </c>
      <c r="D120" s="49">
        <v>0</v>
      </c>
      <c r="E120" s="49">
        <v>0</v>
      </c>
      <c r="F120" s="49">
        <v>0</v>
      </c>
      <c r="G120" s="49">
        <v>658740</v>
      </c>
      <c r="H120" s="49">
        <v>59</v>
      </c>
      <c r="I120" s="50">
        <v>0</v>
      </c>
      <c r="K120" s="51">
        <f t="shared" si="55"/>
        <v>599360.00000120001</v>
      </c>
      <c r="L120" s="52">
        <f t="shared" si="56"/>
        <v>1.1999999999999999E-6</v>
      </c>
      <c r="M120" s="52">
        <f t="shared" si="57"/>
        <v>1.1999999999999999E-6</v>
      </c>
      <c r="N120" s="52">
        <f t="shared" si="58"/>
        <v>1.1999999999999999E-6</v>
      </c>
      <c r="O120" s="52">
        <f t="shared" si="59"/>
        <v>658740.00000120001</v>
      </c>
      <c r="P120" s="30"/>
      <c r="Q120" s="30">
        <f t="shared" si="60"/>
        <v>306</v>
      </c>
      <c r="R120" s="30">
        <f t="shared" si="61"/>
        <v>464</v>
      </c>
      <c r="S120" s="30">
        <f t="shared" si="62"/>
        <v>466</v>
      </c>
      <c r="T120" s="30">
        <f t="shared" si="63"/>
        <v>470</v>
      </c>
      <c r="U120" s="30">
        <f t="shared" si="64"/>
        <v>280</v>
      </c>
      <c r="V120" s="30">
        <f t="shared" si="53"/>
        <v>158</v>
      </c>
      <c r="W120" s="53" t="str">
        <f t="shared" si="54"/>
        <v>▲</v>
      </c>
      <c r="Y120" s="54">
        <f t="shared" ca="1" si="72"/>
        <v>119</v>
      </c>
      <c r="Z120" s="30">
        <v>119</v>
      </c>
      <c r="AA120" s="30">
        <f t="shared" si="65"/>
        <v>11</v>
      </c>
      <c r="AB120" s="30" t="str">
        <f t="shared" ca="1" si="66"/>
        <v xml:space="preserve">Scott Baar </v>
      </c>
      <c r="AC120" s="30">
        <f t="shared" ca="1" si="67"/>
        <v>3001330</v>
      </c>
      <c r="AD120" s="30">
        <f t="shared" ca="1" si="68"/>
        <v>80</v>
      </c>
      <c r="AE120" s="30" t="str">
        <f t="shared" ca="1" si="69"/>
        <v>---</v>
      </c>
      <c r="AF120" s="30" t="str">
        <f t="shared" ca="1" si="70"/>
        <v>▲</v>
      </c>
      <c r="AG120" s="30">
        <f t="shared" ca="1" si="76"/>
        <v>507</v>
      </c>
      <c r="AH120" s="53">
        <f t="shared" si="71"/>
        <v>599360</v>
      </c>
    </row>
    <row r="121" spans="1:34">
      <c r="A121" s="48"/>
      <c r="B121" s="49" t="s">
        <v>162</v>
      </c>
      <c r="C121" s="49">
        <v>0</v>
      </c>
      <c r="D121" s="49">
        <v>1059170</v>
      </c>
      <c r="E121" s="49">
        <v>0</v>
      </c>
      <c r="F121" s="49">
        <v>0</v>
      </c>
      <c r="G121" s="49">
        <v>0</v>
      </c>
      <c r="H121" s="49">
        <v>76</v>
      </c>
      <c r="I121" s="50">
        <v>1</v>
      </c>
      <c r="K121" s="51">
        <f t="shared" si="55"/>
        <v>1.2100000000000001E-6</v>
      </c>
      <c r="L121" s="52">
        <f t="shared" si="56"/>
        <v>1059170.00000121</v>
      </c>
      <c r="M121" s="52">
        <f t="shared" si="57"/>
        <v>1.2100000000000001E-6</v>
      </c>
      <c r="N121" s="52">
        <f t="shared" si="58"/>
        <v>1.2100000000000001E-6</v>
      </c>
      <c r="O121" s="52">
        <f t="shared" si="59"/>
        <v>1.2100000000000001E-6</v>
      </c>
      <c r="P121" s="30"/>
      <c r="Q121" s="30">
        <f t="shared" si="60"/>
        <v>467</v>
      </c>
      <c r="R121" s="30">
        <f t="shared" si="61"/>
        <v>256</v>
      </c>
      <c r="S121" s="30">
        <f t="shared" si="62"/>
        <v>465</v>
      </c>
      <c r="T121" s="30">
        <f t="shared" si="63"/>
        <v>469</v>
      </c>
      <c r="U121" s="30">
        <f t="shared" si="64"/>
        <v>470</v>
      </c>
      <c r="V121" s="30">
        <f t="shared" si="53"/>
        <v>-211</v>
      </c>
      <c r="W121" s="53" t="str">
        <f t="shared" si="54"/>
        <v>▼</v>
      </c>
      <c r="Y121" s="54">
        <f t="shared" ca="1" si="72"/>
        <v>120</v>
      </c>
      <c r="Z121" s="30">
        <v>120</v>
      </c>
      <c r="AA121" s="30">
        <f t="shared" si="65"/>
        <v>259</v>
      </c>
      <c r="AB121" s="30" t="str">
        <f t="shared" ca="1" si="66"/>
        <v xml:space="preserve">Lucinda Pelton </v>
      </c>
      <c r="AC121" s="30">
        <f t="shared" ca="1" si="67"/>
        <v>2987470</v>
      </c>
      <c r="AD121" s="30">
        <f t="shared" ca="1" si="68"/>
        <v>80</v>
      </c>
      <c r="AE121" s="30">
        <f t="shared" ca="1" si="69"/>
        <v>34</v>
      </c>
      <c r="AF121" s="30" t="str">
        <f t="shared" ca="1" si="70"/>
        <v>▲</v>
      </c>
      <c r="AG121" s="30">
        <f t="shared" ca="1" si="76"/>
        <v>164</v>
      </c>
      <c r="AH121" s="53" t="str">
        <f t="shared" si="71"/>
        <v/>
      </c>
    </row>
    <row r="122" spans="1:34">
      <c r="A122" s="48"/>
      <c r="B122" s="49" t="s">
        <v>163</v>
      </c>
      <c r="C122" s="49">
        <v>0</v>
      </c>
      <c r="D122" s="49">
        <v>0</v>
      </c>
      <c r="E122" s="49">
        <v>0</v>
      </c>
      <c r="F122" s="49">
        <v>0</v>
      </c>
      <c r="G122" s="49">
        <v>2410100</v>
      </c>
      <c r="H122" s="49">
        <v>80</v>
      </c>
      <c r="I122" s="50">
        <v>299</v>
      </c>
      <c r="K122" s="51">
        <f t="shared" si="55"/>
        <v>1.22E-6</v>
      </c>
      <c r="L122" s="52">
        <f t="shared" si="56"/>
        <v>1.22E-6</v>
      </c>
      <c r="M122" s="52">
        <f t="shared" si="57"/>
        <v>1.22E-6</v>
      </c>
      <c r="N122" s="52">
        <f t="shared" si="58"/>
        <v>1.22E-6</v>
      </c>
      <c r="O122" s="52">
        <f t="shared" si="59"/>
        <v>2410100.00000122</v>
      </c>
      <c r="P122" s="30"/>
      <c r="Q122" s="30">
        <f t="shared" si="60"/>
        <v>466</v>
      </c>
      <c r="R122" s="30">
        <f t="shared" si="61"/>
        <v>463</v>
      </c>
      <c r="S122" s="30">
        <f t="shared" si="62"/>
        <v>464</v>
      </c>
      <c r="T122" s="30">
        <f t="shared" si="63"/>
        <v>468</v>
      </c>
      <c r="U122" s="30">
        <f t="shared" si="64"/>
        <v>147</v>
      </c>
      <c r="V122" s="30">
        <f t="shared" si="53"/>
        <v>-3</v>
      </c>
      <c r="W122" s="53" t="str">
        <f t="shared" si="54"/>
        <v>▼</v>
      </c>
      <c r="Y122" s="54">
        <f t="shared" ca="1" si="72"/>
        <v>121</v>
      </c>
      <c r="Z122" s="30">
        <v>121</v>
      </c>
      <c r="AA122" s="30">
        <f t="shared" si="65"/>
        <v>96</v>
      </c>
      <c r="AB122" s="30" t="str">
        <f t="shared" ca="1" si="66"/>
        <v xml:space="preserve">Lynn Hilton </v>
      </c>
      <c r="AC122" s="30">
        <f t="shared" ca="1" si="67"/>
        <v>2977350</v>
      </c>
      <c r="AD122" s="30">
        <f t="shared" ca="1" si="68"/>
        <v>80</v>
      </c>
      <c r="AE122" s="30">
        <f t="shared" ca="1" si="69"/>
        <v>407</v>
      </c>
      <c r="AF122" s="30" t="str">
        <f t="shared" ca="1" si="70"/>
        <v>▼</v>
      </c>
      <c r="AG122" s="30">
        <f t="shared" ca="1" si="76"/>
        <v>72</v>
      </c>
      <c r="AH122" s="53" t="str">
        <f t="shared" si="71"/>
        <v/>
      </c>
    </row>
    <row r="123" spans="1:34">
      <c r="A123" s="48"/>
      <c r="B123" s="49" t="s">
        <v>164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80</v>
      </c>
      <c r="I123" s="50">
        <v>0</v>
      </c>
      <c r="K123" s="51">
        <f t="shared" si="55"/>
        <v>1.2300000000000001E-6</v>
      </c>
      <c r="L123" s="52">
        <f t="shared" si="56"/>
        <v>1.2300000000000001E-6</v>
      </c>
      <c r="M123" s="52">
        <f t="shared" si="57"/>
        <v>1.2300000000000001E-6</v>
      </c>
      <c r="N123" s="52">
        <f t="shared" si="58"/>
        <v>1.2300000000000001E-6</v>
      </c>
      <c r="O123" s="52">
        <f t="shared" si="59"/>
        <v>1.2300000000000001E-6</v>
      </c>
      <c r="P123" s="30"/>
      <c r="Q123" s="30">
        <f t="shared" si="60"/>
        <v>465</v>
      </c>
      <c r="R123" s="30">
        <f t="shared" si="61"/>
        <v>462</v>
      </c>
      <c r="S123" s="30">
        <f t="shared" si="62"/>
        <v>463</v>
      </c>
      <c r="T123" s="30">
        <f t="shared" si="63"/>
        <v>467</v>
      </c>
      <c r="U123" s="30">
        <f t="shared" si="64"/>
        <v>469</v>
      </c>
      <c r="V123" s="30">
        <f t="shared" si="53"/>
        <v>-3</v>
      </c>
      <c r="W123" s="53" t="str">
        <f t="shared" si="54"/>
        <v>▼</v>
      </c>
      <c r="Y123" s="54">
        <f t="shared" ca="1" si="72"/>
        <v>122</v>
      </c>
      <c r="Z123" s="30">
        <v>122</v>
      </c>
      <c r="AA123" s="30">
        <f t="shared" si="65"/>
        <v>373</v>
      </c>
      <c r="AB123" s="30" t="str">
        <f t="shared" ca="1" si="66"/>
        <v>Hila Nimrodi</v>
      </c>
      <c r="AC123" s="30">
        <f t="shared" ca="1" si="67"/>
        <v>2976160</v>
      </c>
      <c r="AD123" s="30">
        <f t="shared" ca="1" si="68"/>
        <v>80</v>
      </c>
      <c r="AE123" s="30">
        <f t="shared" ca="1" si="69"/>
        <v>238</v>
      </c>
      <c r="AF123" s="30" t="str">
        <f t="shared" ca="1" si="70"/>
        <v>▲</v>
      </c>
      <c r="AG123" s="30">
        <f t="shared" ca="1" si="76"/>
        <v>97</v>
      </c>
      <c r="AH123" s="53" t="str">
        <f t="shared" si="71"/>
        <v/>
      </c>
    </row>
    <row r="124" spans="1:34">
      <c r="A124" s="48"/>
      <c r="B124" s="49" t="s">
        <v>165</v>
      </c>
      <c r="C124" s="49">
        <v>1526550</v>
      </c>
      <c r="D124" s="49">
        <v>2364420</v>
      </c>
      <c r="E124" s="49">
        <v>2392190</v>
      </c>
      <c r="F124" s="49">
        <v>1243560</v>
      </c>
      <c r="G124" s="49">
        <v>2001470</v>
      </c>
      <c r="H124" s="49">
        <v>80</v>
      </c>
      <c r="I124" s="50">
        <v>36</v>
      </c>
      <c r="K124" s="51">
        <f t="shared" si="55"/>
        <v>1526550.0000012401</v>
      </c>
      <c r="L124" s="52">
        <f t="shared" si="56"/>
        <v>2364420.0000012401</v>
      </c>
      <c r="M124" s="52">
        <f t="shared" si="57"/>
        <v>2392190.0000012401</v>
      </c>
      <c r="N124" s="52">
        <f t="shared" si="58"/>
        <v>1243560.0000012401</v>
      </c>
      <c r="O124" s="52">
        <f t="shared" si="59"/>
        <v>2001470.0000012401</v>
      </c>
      <c r="P124" s="30"/>
      <c r="Q124" s="30">
        <f t="shared" si="60"/>
        <v>219</v>
      </c>
      <c r="R124" s="30">
        <f t="shared" si="61"/>
        <v>149</v>
      </c>
      <c r="S124" s="30">
        <f t="shared" si="62"/>
        <v>153</v>
      </c>
      <c r="T124" s="30">
        <f t="shared" si="63"/>
        <v>206</v>
      </c>
      <c r="U124" s="30">
        <f t="shared" si="64"/>
        <v>176</v>
      </c>
      <c r="V124" s="30">
        <f t="shared" si="53"/>
        <v>-70</v>
      </c>
      <c r="W124" s="53" t="str">
        <f t="shared" si="54"/>
        <v>▼</v>
      </c>
      <c r="Y124" s="54">
        <f t="shared" ca="1" si="72"/>
        <v>123</v>
      </c>
      <c r="Z124" s="30">
        <v>123</v>
      </c>
      <c r="AA124" s="30">
        <f t="shared" si="65"/>
        <v>415</v>
      </c>
      <c r="AB124" s="30" t="str">
        <f t="shared" ca="1" si="66"/>
        <v xml:space="preserve">Torsten Sieber </v>
      </c>
      <c r="AC124" s="30">
        <f t="shared" ca="1" si="67"/>
        <v>2971710</v>
      </c>
      <c r="AD124" s="30">
        <f t="shared" ca="1" si="68"/>
        <v>80</v>
      </c>
      <c r="AE124" s="30">
        <f t="shared" ca="1" si="69"/>
        <v>69</v>
      </c>
      <c r="AF124" s="30" t="str">
        <f t="shared" ca="1" si="70"/>
        <v>▲</v>
      </c>
      <c r="AG124" s="30">
        <f t="shared" ca="1" si="76"/>
        <v>122</v>
      </c>
      <c r="AH124" s="53">
        <f t="shared" si="71"/>
        <v>1526550</v>
      </c>
    </row>
    <row r="125" spans="1:34">
      <c r="A125" s="48"/>
      <c r="B125" s="49" t="s">
        <v>166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53</v>
      </c>
      <c r="I125" s="50">
        <v>0</v>
      </c>
      <c r="K125" s="51">
        <f t="shared" si="55"/>
        <v>1.2500000000000001E-6</v>
      </c>
      <c r="L125" s="52">
        <f t="shared" si="56"/>
        <v>1.2500000000000001E-6</v>
      </c>
      <c r="M125" s="52">
        <f t="shared" si="57"/>
        <v>1.2500000000000001E-6</v>
      </c>
      <c r="N125" s="52">
        <f t="shared" si="58"/>
        <v>1.2500000000000001E-6</v>
      </c>
      <c r="O125" s="52">
        <f t="shared" si="59"/>
        <v>1.2500000000000001E-6</v>
      </c>
      <c r="P125" s="30"/>
      <c r="Q125" s="30">
        <f t="shared" si="60"/>
        <v>464</v>
      </c>
      <c r="R125" s="30">
        <f t="shared" si="61"/>
        <v>461</v>
      </c>
      <c r="S125" s="30">
        <f t="shared" si="62"/>
        <v>462</v>
      </c>
      <c r="T125" s="30">
        <f t="shared" si="63"/>
        <v>466</v>
      </c>
      <c r="U125" s="30">
        <f t="shared" si="64"/>
        <v>468</v>
      </c>
      <c r="V125" s="30">
        <f t="shared" si="53"/>
        <v>-3</v>
      </c>
      <c r="W125" s="53" t="str">
        <f t="shared" si="54"/>
        <v>▼</v>
      </c>
      <c r="Y125" s="54">
        <f t="shared" ca="1" si="72"/>
        <v>124</v>
      </c>
      <c r="Z125" s="30">
        <v>124</v>
      </c>
      <c r="AA125" s="30">
        <f t="shared" si="65"/>
        <v>416</v>
      </c>
      <c r="AB125" s="30" t="str">
        <f t="shared" ca="1" si="66"/>
        <v xml:space="preserve">Adrian Picken </v>
      </c>
      <c r="AC125" s="30">
        <f t="shared" ca="1" si="67"/>
        <v>2957390</v>
      </c>
      <c r="AD125" s="30">
        <f t="shared" ca="1" si="68"/>
        <v>80</v>
      </c>
      <c r="AE125" s="30">
        <f t="shared" ca="1" si="69"/>
        <v>115</v>
      </c>
      <c r="AF125" s="30" t="str">
        <f t="shared" ca="1" si="70"/>
        <v>▲</v>
      </c>
      <c r="AG125" s="30">
        <f t="shared" ca="1" si="76"/>
        <v>116</v>
      </c>
      <c r="AH125" s="53" t="str">
        <f t="shared" si="71"/>
        <v/>
      </c>
    </row>
    <row r="126" spans="1:34">
      <c r="A126" s="48"/>
      <c r="B126" s="49" t="s">
        <v>167</v>
      </c>
      <c r="C126" s="49">
        <v>2611650</v>
      </c>
      <c r="D126" s="49">
        <v>2303260</v>
      </c>
      <c r="E126" s="49">
        <v>3625010</v>
      </c>
      <c r="F126" s="49">
        <v>2206110</v>
      </c>
      <c r="G126" s="49">
        <v>3511010</v>
      </c>
      <c r="H126" s="49">
        <v>80</v>
      </c>
      <c r="I126" s="50">
        <v>12</v>
      </c>
      <c r="K126" s="51">
        <f t="shared" si="55"/>
        <v>2611650.0000012601</v>
      </c>
      <c r="L126" s="52">
        <f t="shared" si="56"/>
        <v>2303260.0000012601</v>
      </c>
      <c r="M126" s="52">
        <f t="shared" si="57"/>
        <v>3625010.0000012601</v>
      </c>
      <c r="N126" s="52">
        <f t="shared" si="58"/>
        <v>2206110.0000012601</v>
      </c>
      <c r="O126" s="52">
        <f t="shared" si="59"/>
        <v>3511010.0000012601</v>
      </c>
      <c r="P126" s="30"/>
      <c r="Q126" s="30">
        <f t="shared" si="60"/>
        <v>146</v>
      </c>
      <c r="R126" s="30">
        <f t="shared" si="61"/>
        <v>154</v>
      </c>
      <c r="S126" s="30">
        <f t="shared" si="62"/>
        <v>85</v>
      </c>
      <c r="T126" s="30">
        <f t="shared" si="63"/>
        <v>116</v>
      </c>
      <c r="U126" s="30">
        <f t="shared" si="64"/>
        <v>82</v>
      </c>
      <c r="V126" s="30">
        <f t="shared" si="53"/>
        <v>8</v>
      </c>
      <c r="W126" s="53" t="str">
        <f t="shared" si="54"/>
        <v>▲</v>
      </c>
      <c r="Y126" s="54">
        <f t="shared" ca="1" si="72"/>
        <v>125</v>
      </c>
      <c r="Z126" s="30">
        <v>125</v>
      </c>
      <c r="AA126" s="30">
        <f t="shared" si="65"/>
        <v>432</v>
      </c>
      <c r="AB126" s="30" t="str">
        <f t="shared" ca="1" si="66"/>
        <v>Linn Beate Hareide</v>
      </c>
      <c r="AC126" s="30">
        <f t="shared" ca="1" si="67"/>
        <v>2919600</v>
      </c>
      <c r="AD126" s="30">
        <f t="shared" ca="1" si="68"/>
        <v>80</v>
      </c>
      <c r="AE126" s="30">
        <f t="shared" ca="1" si="69"/>
        <v>16</v>
      </c>
      <c r="AF126" s="30" t="str">
        <f t="shared" ca="1" si="70"/>
        <v>▲</v>
      </c>
      <c r="AG126" s="30">
        <f t="shared" ca="1" si="76"/>
        <v>76</v>
      </c>
      <c r="AH126" s="53">
        <f t="shared" si="71"/>
        <v>2611650</v>
      </c>
    </row>
    <row r="127" spans="1:34">
      <c r="A127" s="48"/>
      <c r="B127" s="49" t="s">
        <v>168</v>
      </c>
      <c r="C127" s="49">
        <v>1566540</v>
      </c>
      <c r="D127" s="49">
        <v>1687440</v>
      </c>
      <c r="E127" s="49">
        <v>1413760</v>
      </c>
      <c r="F127" s="49">
        <v>2290650</v>
      </c>
      <c r="G127" s="49">
        <v>3494580</v>
      </c>
      <c r="H127" s="49">
        <v>52</v>
      </c>
      <c r="I127" s="50">
        <v>74</v>
      </c>
      <c r="K127" s="51">
        <f t="shared" si="55"/>
        <v>1566540.0000012701</v>
      </c>
      <c r="L127" s="52">
        <f t="shared" si="56"/>
        <v>1687440.0000012701</v>
      </c>
      <c r="M127" s="52">
        <f t="shared" si="57"/>
        <v>1413760.0000012701</v>
      </c>
      <c r="N127" s="52">
        <f t="shared" si="58"/>
        <v>2290650.0000012699</v>
      </c>
      <c r="O127" s="52">
        <f t="shared" si="59"/>
        <v>3494580.0000012699</v>
      </c>
      <c r="P127" s="30"/>
      <c r="Q127" s="30">
        <f t="shared" si="60"/>
        <v>217</v>
      </c>
      <c r="R127" s="30">
        <f t="shared" si="61"/>
        <v>201</v>
      </c>
      <c r="S127" s="30">
        <f t="shared" si="62"/>
        <v>229</v>
      </c>
      <c r="T127" s="30">
        <f t="shared" si="63"/>
        <v>110</v>
      </c>
      <c r="U127" s="30">
        <f t="shared" si="64"/>
        <v>84</v>
      </c>
      <c r="V127" s="30">
        <f t="shared" si="53"/>
        <v>-16</v>
      </c>
      <c r="W127" s="53" t="str">
        <f t="shared" si="54"/>
        <v>▼</v>
      </c>
      <c r="Y127" s="54">
        <f t="shared" ca="1" si="72"/>
        <v>126</v>
      </c>
      <c r="Z127" s="30">
        <v>126</v>
      </c>
      <c r="AA127" s="30">
        <f t="shared" si="65"/>
        <v>191</v>
      </c>
      <c r="AB127" s="30" t="str">
        <f t="shared" ca="1" si="66"/>
        <v xml:space="preserve">Keith Ballester </v>
      </c>
      <c r="AC127" s="30">
        <f t="shared" ca="1" si="67"/>
        <v>2917130</v>
      </c>
      <c r="AD127" s="30">
        <f t="shared" ca="1" si="68"/>
        <v>80</v>
      </c>
      <c r="AE127" s="30">
        <f t="shared" ca="1" si="69"/>
        <v>323</v>
      </c>
      <c r="AF127" s="30" t="str">
        <f t="shared" ca="1" si="70"/>
        <v>▼</v>
      </c>
      <c r="AG127" s="30">
        <f t="shared" ca="1" si="76"/>
        <v>66</v>
      </c>
      <c r="AH127" s="53">
        <f t="shared" si="71"/>
        <v>1566540</v>
      </c>
    </row>
    <row r="128" spans="1:34">
      <c r="A128" s="48"/>
      <c r="B128" s="49" t="s">
        <v>169</v>
      </c>
      <c r="C128" s="49">
        <v>715890</v>
      </c>
      <c r="D128" s="49">
        <v>419740</v>
      </c>
      <c r="E128" s="49">
        <v>700200</v>
      </c>
      <c r="F128" s="49">
        <v>428340</v>
      </c>
      <c r="G128" s="49">
        <v>419290</v>
      </c>
      <c r="H128" s="49">
        <v>67</v>
      </c>
      <c r="I128" s="50">
        <v>3</v>
      </c>
      <c r="K128" s="51">
        <f t="shared" si="55"/>
        <v>715890.00000127999</v>
      </c>
      <c r="L128" s="52">
        <f t="shared" si="56"/>
        <v>419740.00000127999</v>
      </c>
      <c r="M128" s="52">
        <f t="shared" si="57"/>
        <v>700200.00000127999</v>
      </c>
      <c r="N128" s="52">
        <f t="shared" si="58"/>
        <v>428340.00000127999</v>
      </c>
      <c r="O128" s="52">
        <f t="shared" si="59"/>
        <v>419290.00000127999</v>
      </c>
      <c r="P128" s="30"/>
      <c r="Q128" s="30">
        <f t="shared" si="60"/>
        <v>294</v>
      </c>
      <c r="R128" s="30">
        <f t="shared" si="61"/>
        <v>322</v>
      </c>
      <c r="S128" s="30">
        <f t="shared" si="62"/>
        <v>286</v>
      </c>
      <c r="T128" s="30">
        <f t="shared" si="63"/>
        <v>308</v>
      </c>
      <c r="U128" s="30">
        <f t="shared" si="64"/>
        <v>312</v>
      </c>
      <c r="V128" s="30">
        <f t="shared" si="53"/>
        <v>28</v>
      </c>
      <c r="W128" s="53" t="str">
        <f t="shared" si="54"/>
        <v>▲</v>
      </c>
      <c r="Y128" s="54">
        <f t="shared" ca="1" si="72"/>
        <v>127</v>
      </c>
      <c r="Z128" s="30">
        <v>127</v>
      </c>
      <c r="AA128" s="30">
        <f t="shared" si="65"/>
        <v>389</v>
      </c>
      <c r="AB128" s="30" t="str">
        <f t="shared" ca="1" si="66"/>
        <v>Miriam Tuohy</v>
      </c>
      <c r="AC128" s="30">
        <f t="shared" ca="1" si="67"/>
        <v>2908000</v>
      </c>
      <c r="AD128" s="30">
        <f t="shared" ca="1" si="68"/>
        <v>9</v>
      </c>
      <c r="AE128" s="30">
        <f t="shared" ca="1" si="69"/>
        <v>171</v>
      </c>
      <c r="AF128" s="30" t="str">
        <f t="shared" ca="1" si="70"/>
        <v>▼</v>
      </c>
      <c r="AG128" s="30">
        <f t="shared" ca="1" si="76"/>
        <v>106</v>
      </c>
      <c r="AH128" s="53">
        <f t="shared" si="71"/>
        <v>715890</v>
      </c>
    </row>
    <row r="129" spans="1:34">
      <c r="A129" s="48"/>
      <c r="B129" s="49" t="s">
        <v>170</v>
      </c>
      <c r="C129" s="49">
        <v>527000</v>
      </c>
      <c r="D129" s="49">
        <v>543390</v>
      </c>
      <c r="E129" s="49">
        <v>623720</v>
      </c>
      <c r="F129" s="49">
        <v>500340</v>
      </c>
      <c r="G129" s="49">
        <v>435900</v>
      </c>
      <c r="H129" s="49">
        <v>75</v>
      </c>
      <c r="I129" s="50">
        <v>51</v>
      </c>
      <c r="K129" s="51">
        <f t="shared" si="55"/>
        <v>527000.00000129</v>
      </c>
      <c r="L129" s="52">
        <f t="shared" si="56"/>
        <v>543390.00000129</v>
      </c>
      <c r="M129" s="52">
        <f t="shared" si="57"/>
        <v>623720.00000129</v>
      </c>
      <c r="N129" s="52">
        <f t="shared" si="58"/>
        <v>500340.00000129</v>
      </c>
      <c r="O129" s="52">
        <f t="shared" si="59"/>
        <v>435900.00000129</v>
      </c>
      <c r="P129" s="30"/>
      <c r="Q129" s="30">
        <f t="shared" si="60"/>
        <v>314</v>
      </c>
      <c r="R129" s="30">
        <f t="shared" si="61"/>
        <v>310</v>
      </c>
      <c r="S129" s="30">
        <f t="shared" si="62"/>
        <v>294</v>
      </c>
      <c r="T129" s="30">
        <f t="shared" si="63"/>
        <v>298</v>
      </c>
      <c r="U129" s="30">
        <f t="shared" si="64"/>
        <v>307</v>
      </c>
      <c r="V129" s="30">
        <f t="shared" si="53"/>
        <v>-4</v>
      </c>
      <c r="W129" s="53" t="str">
        <f t="shared" si="54"/>
        <v>▼</v>
      </c>
      <c r="Y129" s="54">
        <f t="shared" ca="1" si="72"/>
        <v>128</v>
      </c>
      <c r="Z129" s="30">
        <v>128</v>
      </c>
      <c r="AA129" s="30">
        <f t="shared" si="65"/>
        <v>429</v>
      </c>
      <c r="AB129" s="30" t="str">
        <f t="shared" ca="1" si="66"/>
        <v>Nuclear Joe Zheng</v>
      </c>
      <c r="AC129" s="30">
        <f t="shared" ca="1" si="67"/>
        <v>2898360</v>
      </c>
      <c r="AD129" s="30">
        <f t="shared" ca="1" si="68"/>
        <v>80</v>
      </c>
      <c r="AE129" s="30">
        <f t="shared" ca="1" si="69"/>
        <v>85</v>
      </c>
      <c r="AF129" s="30" t="str">
        <f t="shared" ca="1" si="70"/>
        <v>▲</v>
      </c>
      <c r="AG129" s="30">
        <f t="shared" ca="1" si="76"/>
        <v>51</v>
      </c>
      <c r="AH129" s="53">
        <f t="shared" si="71"/>
        <v>527000</v>
      </c>
    </row>
    <row r="130" spans="1:34">
      <c r="A130" s="48"/>
      <c r="B130" s="49" t="s">
        <v>171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80</v>
      </c>
      <c r="I130" s="50">
        <v>0</v>
      </c>
      <c r="K130" s="51">
        <f t="shared" si="55"/>
        <v>1.3E-6</v>
      </c>
      <c r="L130" s="52">
        <f t="shared" si="56"/>
        <v>1.3E-6</v>
      </c>
      <c r="M130" s="52">
        <f t="shared" si="57"/>
        <v>1.3E-6</v>
      </c>
      <c r="N130" s="52">
        <f t="shared" si="58"/>
        <v>1.3E-6</v>
      </c>
      <c r="O130" s="52">
        <f t="shared" si="59"/>
        <v>1.3E-6</v>
      </c>
      <c r="P130" s="30"/>
      <c r="Q130" s="30">
        <f t="shared" si="60"/>
        <v>463</v>
      </c>
      <c r="R130" s="30">
        <f t="shared" si="61"/>
        <v>460</v>
      </c>
      <c r="S130" s="30">
        <f t="shared" si="62"/>
        <v>461</v>
      </c>
      <c r="T130" s="30">
        <f t="shared" si="63"/>
        <v>465</v>
      </c>
      <c r="U130" s="30">
        <f t="shared" si="64"/>
        <v>467</v>
      </c>
      <c r="V130" s="30">
        <f t="shared" ref="V130:V193" si="78">IF(ISBLANK(B130),"",R130-Q130)</f>
        <v>-3</v>
      </c>
      <c r="W130" s="53" t="str">
        <f t="shared" ref="W130:W193" si="79">IF(ISBLANK(B130),"",IF(V130 &lt; 1, IF(V130 = 0, "=", "▼"), "▲"))</f>
        <v>▼</v>
      </c>
      <c r="Y130" s="54">
        <f t="shared" ca="1" si="72"/>
        <v>129</v>
      </c>
      <c r="Z130" s="30">
        <v>129</v>
      </c>
      <c r="AA130" s="30">
        <f t="shared" si="65"/>
        <v>513</v>
      </c>
      <c r="AB130" s="30" t="str">
        <f t="shared" ca="1" si="66"/>
        <v xml:space="preserve">Rita Bihiga </v>
      </c>
      <c r="AC130" s="30">
        <f t="shared" ca="1" si="67"/>
        <v>2859910</v>
      </c>
      <c r="AD130" s="30">
        <f t="shared" ca="1" si="68"/>
        <v>80</v>
      </c>
      <c r="AE130" s="30" t="str">
        <f t="shared" ca="1" si="69"/>
        <v>---</v>
      </c>
      <c r="AF130" s="30" t="str">
        <f t="shared" ca="1" si="70"/>
        <v>▲</v>
      </c>
      <c r="AG130" s="30">
        <f t="shared" ca="1" si="76"/>
        <v>110</v>
      </c>
      <c r="AH130" s="53" t="str">
        <f t="shared" si="71"/>
        <v/>
      </c>
    </row>
    <row r="131" spans="1:34">
      <c r="A131" s="48"/>
      <c r="B131" s="49" t="s">
        <v>172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80</v>
      </c>
      <c r="I131" s="50">
        <v>0</v>
      </c>
      <c r="K131" s="51">
        <f t="shared" ref="K131:K194" si="80">IF(ISBLANK(C131),"", IF(ISBLANK(A131), IF(ISNUMBER(C131), C131+0.00000001*ROW(C131), 0.00000001*ROW(C131)), ""))</f>
        <v>1.31E-6</v>
      </c>
      <c r="L131" s="52">
        <f t="shared" ref="L131:L194" si="81">IF(ISBLANK(D131),"", IF(ISBLANK(A131), IF(ISNUMBER(D131), D131+0.00000001*ROW(D131), 0.00000001*ROW(D131)), ""))</f>
        <v>1.31E-6</v>
      </c>
      <c r="M131" s="52">
        <f t="shared" ref="M131:M194" si="82">IF(ISBLANK(E131),"", IF(ISBLANK(A131), IF(ISNUMBER(E131), E131+0.00000001*ROW(E131), 0.00000001*ROW(E131)), ""))</f>
        <v>1.31E-6</v>
      </c>
      <c r="N131" s="52">
        <f t="shared" ref="N131:N194" si="83">IF(ISBLANK(F131),"", IF(ISBLANK(A131), IF(ISNUMBER(F131), F131+0.00000001*ROW(F131), 0.00000001*ROW(F131)), ""))</f>
        <v>1.31E-6</v>
      </c>
      <c r="O131" s="52">
        <f t="shared" ref="O131:O194" si="84">IF(ISBLANK(G131),"", IF(ISBLANK(A131), IF(ISNUMBER(G131), G131+0.00000001*ROW(G131), 0.00000001*ROW(G131)), ""))</f>
        <v>1.31E-6</v>
      </c>
      <c r="P131" s="30"/>
      <c r="Q131" s="30">
        <f t="shared" ref="Q131:Q194" si="85">IF(ISBLANK(B131),"",COUNTIF($K$2:$K$999,"&gt;="&amp;K131))</f>
        <v>462</v>
      </c>
      <c r="R131" s="30">
        <f t="shared" ref="R131:R194" si="86">IF(ISBLANK(B131),"",COUNTIF($L$2:$L$999,"&gt;="&amp;L131))</f>
        <v>459</v>
      </c>
      <c r="S131" s="30">
        <f t="shared" ref="S131:S194" si="87">IF(ISBLANK(B131),"",COUNTIF($M$1:$M$998,"&gt;="&amp;M131))</f>
        <v>460</v>
      </c>
      <c r="T131" s="30">
        <f t="shared" ref="T131:T194" si="88">IF(ISBLANK(B131),"",COUNTIF($N$1:$N$998,"&gt;="&amp;N131))</f>
        <v>464</v>
      </c>
      <c r="U131" s="30">
        <f t="shared" ref="U131:U194" si="89">IF(ISBLANK(B131),"",COUNTIF($O$1:$O$998,"&gt;="&amp;O131))</f>
        <v>466</v>
      </c>
      <c r="V131" s="30">
        <f t="shared" si="78"/>
        <v>-3</v>
      </c>
      <c r="W131" s="53" t="str">
        <f t="shared" si="79"/>
        <v>▼</v>
      </c>
      <c r="Y131" s="54">
        <f t="shared" ca="1" si="72"/>
        <v>130</v>
      </c>
      <c r="Z131" s="30">
        <v>130</v>
      </c>
      <c r="AA131" s="30">
        <f t="shared" ref="AA131:AA194" si="90">MATCH(Z131,$Q$2:$Q$999,0)</f>
        <v>309</v>
      </c>
      <c r="AB131" s="30" t="str">
        <f t="shared" ref="AB131:AB194" ca="1" si="91">INDIRECT("B"&amp;AA131+1)</f>
        <v xml:space="preserve">Songsak Punyakaew </v>
      </c>
      <c r="AC131" s="30">
        <f t="shared" ref="AC131:AC194" ca="1" si="92">INDIRECT("C"&amp;AA131+1)</f>
        <v>2837070</v>
      </c>
      <c r="AD131" s="30">
        <f t="shared" ref="AD131:AD194" ca="1" si="93">INDIRECT("H"&amp;AA131+1)</f>
        <v>80</v>
      </c>
      <c r="AE131" s="30">
        <f t="shared" ref="AE131:AE194" ca="1" si="94">IF(INDIRECT("i"&amp;AA131+1) &gt; 0, IF(INDIRECT("i"&amp;AA131+1) &lt; 1000,  INDIRECT("i"&amp;AA131+1),999),"---")</f>
        <v>26</v>
      </c>
      <c r="AF131" s="30" t="str">
        <f t="shared" ref="AF131:AF194" ca="1" si="95">INDIRECT("w"&amp;AA131+1)</f>
        <v>▼</v>
      </c>
      <c r="AG131" s="30">
        <f t="shared" ca="1" si="76"/>
        <v>114</v>
      </c>
      <c r="AH131" s="53" t="str">
        <f t="shared" ref="AH131:AH194" si="96">IF(AND(C131&gt;0,ISBLANK(A131)),C131,"")</f>
        <v/>
      </c>
    </row>
    <row r="132" spans="1:34">
      <c r="A132" s="48"/>
      <c r="B132" s="49" t="s">
        <v>173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80</v>
      </c>
      <c r="I132" s="50">
        <v>0</v>
      </c>
      <c r="K132" s="51">
        <f t="shared" si="80"/>
        <v>1.3200000000000001E-6</v>
      </c>
      <c r="L132" s="52">
        <f t="shared" si="81"/>
        <v>1.3200000000000001E-6</v>
      </c>
      <c r="M132" s="52">
        <f t="shared" si="82"/>
        <v>1.3200000000000001E-6</v>
      </c>
      <c r="N132" s="52">
        <f t="shared" si="83"/>
        <v>1.3200000000000001E-6</v>
      </c>
      <c r="O132" s="52">
        <f t="shared" si="84"/>
        <v>1.3200000000000001E-6</v>
      </c>
      <c r="P132" s="30"/>
      <c r="Q132" s="30">
        <f t="shared" si="85"/>
        <v>461</v>
      </c>
      <c r="R132" s="30">
        <f t="shared" si="86"/>
        <v>458</v>
      </c>
      <c r="S132" s="30">
        <f t="shared" si="87"/>
        <v>459</v>
      </c>
      <c r="T132" s="30">
        <f t="shared" si="88"/>
        <v>463</v>
      </c>
      <c r="U132" s="30">
        <f t="shared" si="89"/>
        <v>465</v>
      </c>
      <c r="V132" s="30">
        <f t="shared" si="78"/>
        <v>-3</v>
      </c>
      <c r="W132" s="53" t="str">
        <f t="shared" si="79"/>
        <v>▼</v>
      </c>
      <c r="Y132" s="54">
        <f t="shared" ref="Y132:Y195" ca="1" si="97">(IF(AC132=AC131,Y131,Y131+1))</f>
        <v>131</v>
      </c>
      <c r="Z132" s="30">
        <v>131</v>
      </c>
      <c r="AA132" s="30">
        <f t="shared" si="90"/>
        <v>516</v>
      </c>
      <c r="AB132" s="30" t="str">
        <f t="shared" ca="1" si="91"/>
        <v xml:space="preserve">Debbie Rust </v>
      </c>
      <c r="AC132" s="30">
        <f t="shared" ca="1" si="92"/>
        <v>2816320</v>
      </c>
      <c r="AD132" s="30">
        <f t="shared" ca="1" si="93"/>
        <v>80</v>
      </c>
      <c r="AE132" s="30" t="str">
        <f t="shared" ca="1" si="94"/>
        <v>---</v>
      </c>
      <c r="AF132" s="30" t="str">
        <f t="shared" ca="1" si="95"/>
        <v>▲</v>
      </c>
      <c r="AG132" s="30">
        <f t="shared" ca="1" si="76"/>
        <v>96</v>
      </c>
      <c r="AH132" s="53" t="str">
        <f t="shared" si="96"/>
        <v/>
      </c>
    </row>
    <row r="133" spans="1:34">
      <c r="A133" s="48"/>
      <c r="B133" s="49" t="s">
        <v>174</v>
      </c>
      <c r="C133" s="49">
        <v>2128260</v>
      </c>
      <c r="D133" s="49">
        <v>2899860</v>
      </c>
      <c r="E133" s="49">
        <v>3283520</v>
      </c>
      <c r="F133" s="49">
        <v>2991560</v>
      </c>
      <c r="G133" s="49">
        <v>1587840</v>
      </c>
      <c r="H133" s="49">
        <v>80</v>
      </c>
      <c r="I133" s="50">
        <v>40</v>
      </c>
      <c r="K133" s="51">
        <f t="shared" si="80"/>
        <v>2128260.0000013299</v>
      </c>
      <c r="L133" s="52">
        <f t="shared" si="81"/>
        <v>2899860.0000013299</v>
      </c>
      <c r="M133" s="52">
        <f t="shared" si="82"/>
        <v>3283520.0000013299</v>
      </c>
      <c r="N133" s="52">
        <f t="shared" si="83"/>
        <v>2991560.0000013299</v>
      </c>
      <c r="O133" s="52">
        <f t="shared" si="84"/>
        <v>1587840.0000013299</v>
      </c>
      <c r="P133" s="30"/>
      <c r="Q133" s="30">
        <f t="shared" si="85"/>
        <v>172</v>
      </c>
      <c r="R133" s="30">
        <f t="shared" si="86"/>
        <v>110</v>
      </c>
      <c r="S133" s="30">
        <f t="shared" si="87"/>
        <v>103</v>
      </c>
      <c r="T133" s="30">
        <f t="shared" si="88"/>
        <v>77</v>
      </c>
      <c r="U133" s="30">
        <f t="shared" si="89"/>
        <v>203</v>
      </c>
      <c r="V133" s="30">
        <f t="shared" si="78"/>
        <v>-62</v>
      </c>
      <c r="W133" s="53" t="str">
        <f t="shared" si="79"/>
        <v>▼</v>
      </c>
      <c r="Y133" s="54">
        <f t="shared" ca="1" si="97"/>
        <v>132</v>
      </c>
      <c r="Z133" s="30">
        <v>132</v>
      </c>
      <c r="AA133" s="30">
        <f t="shared" si="90"/>
        <v>93</v>
      </c>
      <c r="AB133" s="30" t="str">
        <f t="shared" ca="1" si="91"/>
        <v xml:space="preserve">Debbie Davis </v>
      </c>
      <c r="AC133" s="30">
        <f t="shared" ca="1" si="92"/>
        <v>2780950</v>
      </c>
      <c r="AD133" s="30">
        <f t="shared" ca="1" si="93"/>
        <v>80</v>
      </c>
      <c r="AE133" s="30">
        <f t="shared" ca="1" si="94"/>
        <v>105</v>
      </c>
      <c r="AF133" s="30" t="str">
        <f t="shared" ca="1" si="95"/>
        <v>▲</v>
      </c>
      <c r="AG133" s="30">
        <f t="shared" ref="AG133:AG196" ca="1" si="98">MIN(INDIRECT("R"&amp;(AA133+1)&amp;":U"&amp;(AA133+1)))</f>
        <v>117</v>
      </c>
      <c r="AH133" s="53">
        <f t="shared" si="96"/>
        <v>2128260</v>
      </c>
    </row>
    <row r="134" spans="1:34">
      <c r="A134" s="48"/>
      <c r="B134" s="49" t="s">
        <v>175</v>
      </c>
      <c r="C134" s="49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41</v>
      </c>
      <c r="I134" s="50">
        <v>1</v>
      </c>
      <c r="K134" s="51">
        <f t="shared" si="80"/>
        <v>1.3400000000000001E-6</v>
      </c>
      <c r="L134" s="52">
        <f t="shared" si="81"/>
        <v>1.3400000000000001E-6</v>
      </c>
      <c r="M134" s="52">
        <f t="shared" si="82"/>
        <v>1.3400000000000001E-6</v>
      </c>
      <c r="N134" s="52">
        <f t="shared" si="83"/>
        <v>1.3400000000000001E-6</v>
      </c>
      <c r="O134" s="52">
        <f t="shared" si="84"/>
        <v>1.3400000000000001E-6</v>
      </c>
      <c r="P134" s="30"/>
      <c r="Q134" s="30">
        <f t="shared" si="85"/>
        <v>460</v>
      </c>
      <c r="R134" s="30">
        <f t="shared" si="86"/>
        <v>457</v>
      </c>
      <c r="S134" s="30">
        <f t="shared" si="87"/>
        <v>458</v>
      </c>
      <c r="T134" s="30">
        <f t="shared" si="88"/>
        <v>462</v>
      </c>
      <c r="U134" s="30">
        <f t="shared" si="89"/>
        <v>464</v>
      </c>
      <c r="V134" s="30">
        <f t="shared" si="78"/>
        <v>-3</v>
      </c>
      <c r="W134" s="53" t="str">
        <f t="shared" si="79"/>
        <v>▼</v>
      </c>
      <c r="Y134" s="54">
        <f t="shared" ca="1" si="97"/>
        <v>133</v>
      </c>
      <c r="Z134" s="30">
        <v>133</v>
      </c>
      <c r="AA134" s="30">
        <f t="shared" si="90"/>
        <v>51</v>
      </c>
      <c r="AB134" s="30" t="str">
        <f t="shared" ca="1" si="91"/>
        <v xml:space="preserve">Izabela Sotirow </v>
      </c>
      <c r="AC134" s="30">
        <f t="shared" ca="1" si="92"/>
        <v>2745540</v>
      </c>
      <c r="AD134" s="30">
        <f t="shared" ca="1" si="93"/>
        <v>80</v>
      </c>
      <c r="AE134" s="30">
        <f t="shared" ca="1" si="94"/>
        <v>47</v>
      </c>
      <c r="AF134" s="30" t="str">
        <f t="shared" ca="1" si="95"/>
        <v>▼</v>
      </c>
      <c r="AG134" s="30">
        <f t="shared" ca="1" si="98"/>
        <v>46</v>
      </c>
      <c r="AH134" s="53" t="str">
        <f t="shared" si="96"/>
        <v/>
      </c>
    </row>
    <row r="135" spans="1:34">
      <c r="A135" s="48"/>
      <c r="B135" s="49" t="s">
        <v>176</v>
      </c>
      <c r="C135" s="49">
        <v>0</v>
      </c>
      <c r="D135" s="49">
        <v>304280</v>
      </c>
      <c r="E135" s="49">
        <v>142840</v>
      </c>
      <c r="F135" s="49">
        <v>253010</v>
      </c>
      <c r="G135" s="49">
        <v>231080</v>
      </c>
      <c r="H135" s="49">
        <v>41</v>
      </c>
      <c r="I135" s="50">
        <v>174</v>
      </c>
      <c r="K135" s="51">
        <f t="shared" si="80"/>
        <v>1.35E-6</v>
      </c>
      <c r="L135" s="52">
        <f t="shared" si="81"/>
        <v>304280.00000135001</v>
      </c>
      <c r="M135" s="52">
        <f t="shared" si="82"/>
        <v>142840.00000135001</v>
      </c>
      <c r="N135" s="52">
        <f t="shared" si="83"/>
        <v>253010.00000135001</v>
      </c>
      <c r="O135" s="52">
        <f t="shared" si="84"/>
        <v>231080.00000135001</v>
      </c>
      <c r="P135" s="30"/>
      <c r="Q135" s="30">
        <f t="shared" si="85"/>
        <v>459</v>
      </c>
      <c r="R135" s="30">
        <f t="shared" si="86"/>
        <v>329</v>
      </c>
      <c r="S135" s="30">
        <f t="shared" si="87"/>
        <v>325</v>
      </c>
      <c r="T135" s="30">
        <f t="shared" si="88"/>
        <v>328</v>
      </c>
      <c r="U135" s="30">
        <f t="shared" si="89"/>
        <v>332</v>
      </c>
      <c r="V135" s="30">
        <f t="shared" si="78"/>
        <v>-130</v>
      </c>
      <c r="W135" s="53" t="str">
        <f t="shared" si="79"/>
        <v>▼</v>
      </c>
      <c r="Y135" s="54">
        <f t="shared" ca="1" si="97"/>
        <v>134</v>
      </c>
      <c r="Z135" s="30">
        <v>134</v>
      </c>
      <c r="AA135" s="30">
        <f t="shared" si="90"/>
        <v>515</v>
      </c>
      <c r="AB135" s="30" t="str">
        <f t="shared" ca="1" si="91"/>
        <v xml:space="preserve">Grace Cachia </v>
      </c>
      <c r="AC135" s="30">
        <f t="shared" ca="1" si="92"/>
        <v>2696610</v>
      </c>
      <c r="AD135" s="30">
        <f t="shared" ca="1" si="93"/>
        <v>80</v>
      </c>
      <c r="AE135" s="30" t="str">
        <f t="shared" ca="1" si="94"/>
        <v>---</v>
      </c>
      <c r="AF135" s="30" t="str">
        <f t="shared" ca="1" si="95"/>
        <v>▲</v>
      </c>
      <c r="AG135" s="30">
        <f t="shared" ca="1" si="98"/>
        <v>144</v>
      </c>
      <c r="AH135" s="53" t="str">
        <f t="shared" si="96"/>
        <v/>
      </c>
    </row>
    <row r="136" spans="1:34">
      <c r="A136" s="48"/>
      <c r="B136" s="49" t="s">
        <v>177</v>
      </c>
      <c r="C136" s="49">
        <v>767590</v>
      </c>
      <c r="D136" s="49">
        <v>1071520</v>
      </c>
      <c r="E136" s="49">
        <v>917910</v>
      </c>
      <c r="F136" s="49">
        <v>729710</v>
      </c>
      <c r="G136" s="49">
        <v>914770</v>
      </c>
      <c r="H136" s="49">
        <v>63</v>
      </c>
      <c r="I136" s="50">
        <v>135</v>
      </c>
      <c r="K136" s="51">
        <f t="shared" si="80"/>
        <v>767590.00000135996</v>
      </c>
      <c r="L136" s="52">
        <f t="shared" si="81"/>
        <v>1071520.00000136</v>
      </c>
      <c r="M136" s="52">
        <f t="shared" si="82"/>
        <v>917910.00000135996</v>
      </c>
      <c r="N136" s="52">
        <f t="shared" si="83"/>
        <v>729710.00000135996</v>
      </c>
      <c r="O136" s="52">
        <f t="shared" si="84"/>
        <v>914770.00000135996</v>
      </c>
      <c r="P136" s="30"/>
      <c r="Q136" s="30">
        <f t="shared" si="85"/>
        <v>289</v>
      </c>
      <c r="R136" s="30">
        <f t="shared" si="86"/>
        <v>255</v>
      </c>
      <c r="S136" s="30">
        <f t="shared" si="87"/>
        <v>265</v>
      </c>
      <c r="T136" s="30">
        <f t="shared" si="88"/>
        <v>270</v>
      </c>
      <c r="U136" s="30">
        <f t="shared" si="89"/>
        <v>256</v>
      </c>
      <c r="V136" s="30">
        <f t="shared" si="78"/>
        <v>-34</v>
      </c>
      <c r="W136" s="53" t="str">
        <f t="shared" si="79"/>
        <v>▼</v>
      </c>
      <c r="Y136" s="54">
        <f t="shared" ca="1" si="97"/>
        <v>135</v>
      </c>
      <c r="Z136" s="30">
        <v>135</v>
      </c>
      <c r="AA136" s="30">
        <f t="shared" si="90"/>
        <v>203</v>
      </c>
      <c r="AB136" s="30" t="str">
        <f t="shared" ca="1" si="91"/>
        <v xml:space="preserve">Ho Wawa </v>
      </c>
      <c r="AC136" s="30">
        <f t="shared" ca="1" si="92"/>
        <v>2683670</v>
      </c>
      <c r="AD136" s="30">
        <f t="shared" ca="1" si="93"/>
        <v>80</v>
      </c>
      <c r="AE136" s="30">
        <f t="shared" ca="1" si="94"/>
        <v>73</v>
      </c>
      <c r="AF136" s="30" t="str">
        <f t="shared" ca="1" si="95"/>
        <v>▲</v>
      </c>
      <c r="AG136" s="30">
        <f t="shared" ca="1" si="98"/>
        <v>127</v>
      </c>
      <c r="AH136" s="53">
        <f t="shared" si="96"/>
        <v>767590</v>
      </c>
    </row>
    <row r="137" spans="1:34">
      <c r="A137" s="48"/>
      <c r="B137" s="49" t="s">
        <v>178</v>
      </c>
      <c r="C137" s="49">
        <v>1832590</v>
      </c>
      <c r="D137" s="49">
        <v>1593800</v>
      </c>
      <c r="E137" s="49">
        <v>1805970</v>
      </c>
      <c r="F137" s="49">
        <v>1553400</v>
      </c>
      <c r="G137" s="49">
        <v>1670230</v>
      </c>
      <c r="H137" s="49">
        <v>80</v>
      </c>
      <c r="I137" s="50">
        <v>10</v>
      </c>
      <c r="K137" s="51">
        <f t="shared" si="80"/>
        <v>1832590.00000137</v>
      </c>
      <c r="L137" s="52">
        <f t="shared" si="81"/>
        <v>1593800.00000137</v>
      </c>
      <c r="M137" s="52">
        <f t="shared" si="82"/>
        <v>1805970.00000137</v>
      </c>
      <c r="N137" s="52">
        <f t="shared" si="83"/>
        <v>1553400.00000137</v>
      </c>
      <c r="O137" s="52">
        <f t="shared" si="84"/>
        <v>1670230.00000137</v>
      </c>
      <c r="P137" s="30"/>
      <c r="Q137" s="30">
        <f t="shared" si="85"/>
        <v>198</v>
      </c>
      <c r="R137" s="30">
        <f t="shared" si="86"/>
        <v>209</v>
      </c>
      <c r="S137" s="30">
        <f t="shared" si="87"/>
        <v>199</v>
      </c>
      <c r="T137" s="30">
        <f t="shared" si="88"/>
        <v>174</v>
      </c>
      <c r="U137" s="30">
        <f t="shared" si="89"/>
        <v>194</v>
      </c>
      <c r="V137" s="30">
        <f t="shared" si="78"/>
        <v>11</v>
      </c>
      <c r="W137" s="53" t="str">
        <f t="shared" si="79"/>
        <v>▲</v>
      </c>
      <c r="Y137" s="54">
        <f t="shared" ca="1" si="97"/>
        <v>136</v>
      </c>
      <c r="Z137" s="30">
        <v>136</v>
      </c>
      <c r="AA137" s="30">
        <f t="shared" si="90"/>
        <v>22</v>
      </c>
      <c r="AB137" s="30" t="str">
        <f t="shared" ca="1" si="91"/>
        <v xml:space="preserve">James Sagara </v>
      </c>
      <c r="AC137" s="30">
        <f t="shared" ca="1" si="92"/>
        <v>2663970</v>
      </c>
      <c r="AD137" s="30">
        <f t="shared" ca="1" si="93"/>
        <v>80</v>
      </c>
      <c r="AE137" s="30" t="str">
        <f t="shared" ca="1" si="94"/>
        <v>---</v>
      </c>
      <c r="AF137" s="30" t="str">
        <f t="shared" ca="1" si="95"/>
        <v>=</v>
      </c>
      <c r="AG137" s="30">
        <f t="shared" ca="1" si="98"/>
        <v>136</v>
      </c>
      <c r="AH137" s="53">
        <f t="shared" si="96"/>
        <v>1832590</v>
      </c>
    </row>
    <row r="138" spans="1:34">
      <c r="A138" s="48"/>
      <c r="B138" s="49" t="s">
        <v>179</v>
      </c>
      <c r="C138" s="49">
        <v>0</v>
      </c>
      <c r="D138" s="49">
        <v>0</v>
      </c>
      <c r="E138" s="49">
        <v>0</v>
      </c>
      <c r="F138" s="49">
        <v>0</v>
      </c>
      <c r="G138" s="49">
        <v>0</v>
      </c>
      <c r="H138" s="49">
        <v>42</v>
      </c>
      <c r="I138" s="50">
        <v>0</v>
      </c>
      <c r="K138" s="51">
        <f t="shared" si="80"/>
        <v>1.3800000000000001E-6</v>
      </c>
      <c r="L138" s="52">
        <f t="shared" si="81"/>
        <v>1.3800000000000001E-6</v>
      </c>
      <c r="M138" s="52">
        <f t="shared" si="82"/>
        <v>1.3800000000000001E-6</v>
      </c>
      <c r="N138" s="52">
        <f t="shared" si="83"/>
        <v>1.3800000000000001E-6</v>
      </c>
      <c r="O138" s="52">
        <f t="shared" si="84"/>
        <v>1.3800000000000001E-6</v>
      </c>
      <c r="P138" s="30"/>
      <c r="Q138" s="30">
        <f t="shared" si="85"/>
        <v>458</v>
      </c>
      <c r="R138" s="30">
        <f t="shared" si="86"/>
        <v>456</v>
      </c>
      <c r="S138" s="30">
        <f t="shared" si="87"/>
        <v>457</v>
      </c>
      <c r="T138" s="30">
        <f t="shared" si="88"/>
        <v>461</v>
      </c>
      <c r="U138" s="30">
        <f t="shared" si="89"/>
        <v>463</v>
      </c>
      <c r="V138" s="30">
        <f t="shared" si="78"/>
        <v>-2</v>
      </c>
      <c r="W138" s="53" t="str">
        <f t="shared" si="79"/>
        <v>▼</v>
      </c>
      <c r="Y138" s="54">
        <f t="shared" ca="1" si="97"/>
        <v>137</v>
      </c>
      <c r="Z138" s="30">
        <v>137</v>
      </c>
      <c r="AA138" s="30">
        <f t="shared" si="90"/>
        <v>25</v>
      </c>
      <c r="AB138" s="30" t="str">
        <f t="shared" ca="1" si="91"/>
        <v xml:space="preserve">Marek Nowakowski </v>
      </c>
      <c r="AC138" s="30">
        <f t="shared" ca="1" si="92"/>
        <v>2660840</v>
      </c>
      <c r="AD138" s="30">
        <f t="shared" ca="1" si="93"/>
        <v>80</v>
      </c>
      <c r="AE138" s="30">
        <f t="shared" ca="1" si="94"/>
        <v>212</v>
      </c>
      <c r="AF138" s="30" t="str">
        <f t="shared" ca="1" si="95"/>
        <v>▼</v>
      </c>
      <c r="AG138" s="30">
        <f t="shared" ca="1" si="98"/>
        <v>131</v>
      </c>
      <c r="AH138" s="53" t="str">
        <f t="shared" si="96"/>
        <v/>
      </c>
    </row>
    <row r="139" spans="1:34">
      <c r="A139" s="48"/>
      <c r="B139" s="49" t="s">
        <v>180</v>
      </c>
      <c r="C139" s="49">
        <v>0</v>
      </c>
      <c r="D139" s="49">
        <v>0</v>
      </c>
      <c r="E139" s="49">
        <v>0</v>
      </c>
      <c r="F139" s="49">
        <v>0</v>
      </c>
      <c r="G139" s="49">
        <v>0</v>
      </c>
      <c r="H139" s="49">
        <v>80</v>
      </c>
      <c r="I139" s="50">
        <v>0</v>
      </c>
      <c r="K139" s="51">
        <f t="shared" si="80"/>
        <v>1.39E-6</v>
      </c>
      <c r="L139" s="52">
        <f t="shared" si="81"/>
        <v>1.39E-6</v>
      </c>
      <c r="M139" s="52">
        <f t="shared" si="82"/>
        <v>1.39E-6</v>
      </c>
      <c r="N139" s="52">
        <f t="shared" si="83"/>
        <v>1.39E-6</v>
      </c>
      <c r="O139" s="52">
        <f t="shared" si="84"/>
        <v>1.39E-6</v>
      </c>
      <c r="P139" s="30"/>
      <c r="Q139" s="30">
        <f t="shared" si="85"/>
        <v>457</v>
      </c>
      <c r="R139" s="30">
        <f t="shared" si="86"/>
        <v>455</v>
      </c>
      <c r="S139" s="30">
        <f t="shared" si="87"/>
        <v>456</v>
      </c>
      <c r="T139" s="30">
        <f t="shared" si="88"/>
        <v>460</v>
      </c>
      <c r="U139" s="30">
        <f t="shared" si="89"/>
        <v>462</v>
      </c>
      <c r="V139" s="30">
        <f t="shared" si="78"/>
        <v>-2</v>
      </c>
      <c r="W139" s="53" t="str">
        <f t="shared" si="79"/>
        <v>▼</v>
      </c>
      <c r="Y139" s="54">
        <f t="shared" ca="1" si="97"/>
        <v>138</v>
      </c>
      <c r="Z139" s="30">
        <v>138</v>
      </c>
      <c r="AA139" s="30">
        <f t="shared" si="90"/>
        <v>374</v>
      </c>
      <c r="AB139" s="30" t="str">
        <f t="shared" ca="1" si="91"/>
        <v>Megan Asher</v>
      </c>
      <c r="AC139" s="30">
        <f t="shared" ca="1" si="92"/>
        <v>2660250</v>
      </c>
      <c r="AD139" s="30">
        <f t="shared" ca="1" si="93"/>
        <v>80</v>
      </c>
      <c r="AE139" s="30">
        <f t="shared" ca="1" si="94"/>
        <v>88</v>
      </c>
      <c r="AF139" s="30" t="str">
        <f t="shared" ca="1" si="95"/>
        <v>▼</v>
      </c>
      <c r="AG139" s="30">
        <f t="shared" ca="1" si="98"/>
        <v>98</v>
      </c>
      <c r="AH139" s="53" t="str">
        <f t="shared" si="96"/>
        <v/>
      </c>
    </row>
    <row r="140" spans="1:34">
      <c r="A140" s="48"/>
      <c r="B140" s="49" t="s">
        <v>181</v>
      </c>
      <c r="C140" s="49">
        <v>1674940</v>
      </c>
      <c r="D140" s="49">
        <v>2071690</v>
      </c>
      <c r="E140" s="49">
        <v>1642310</v>
      </c>
      <c r="F140" s="49">
        <v>1038560</v>
      </c>
      <c r="G140" s="49">
        <v>1787040</v>
      </c>
      <c r="H140" s="49">
        <v>80</v>
      </c>
      <c r="I140" s="50">
        <v>14</v>
      </c>
      <c r="K140" s="51">
        <f t="shared" si="80"/>
        <v>1674940.0000014</v>
      </c>
      <c r="L140" s="52">
        <f t="shared" si="81"/>
        <v>2071690.0000014</v>
      </c>
      <c r="M140" s="52">
        <f t="shared" si="82"/>
        <v>1642310.0000014</v>
      </c>
      <c r="N140" s="52">
        <f t="shared" si="83"/>
        <v>1038560.0000014</v>
      </c>
      <c r="O140" s="52">
        <f t="shared" si="84"/>
        <v>1787040.0000014</v>
      </c>
      <c r="P140" s="30"/>
      <c r="Q140" s="30">
        <f t="shared" si="85"/>
        <v>212</v>
      </c>
      <c r="R140" s="30">
        <f t="shared" si="86"/>
        <v>174</v>
      </c>
      <c r="S140" s="30">
        <f t="shared" si="87"/>
        <v>211</v>
      </c>
      <c r="T140" s="30">
        <f t="shared" si="88"/>
        <v>239</v>
      </c>
      <c r="U140" s="30">
        <f t="shared" si="89"/>
        <v>189</v>
      </c>
      <c r="V140" s="30">
        <f t="shared" si="78"/>
        <v>-38</v>
      </c>
      <c r="W140" s="53" t="str">
        <f t="shared" si="79"/>
        <v>▼</v>
      </c>
      <c r="Y140" s="54">
        <f t="shared" ca="1" si="97"/>
        <v>139</v>
      </c>
      <c r="Z140" s="30">
        <v>139</v>
      </c>
      <c r="AA140" s="30">
        <f t="shared" si="90"/>
        <v>494</v>
      </c>
      <c r="AB140" s="30" t="str">
        <f t="shared" ca="1" si="91"/>
        <v>Shelly Haight</v>
      </c>
      <c r="AC140" s="30">
        <f t="shared" ca="1" si="92"/>
        <v>2659130</v>
      </c>
      <c r="AD140" s="30">
        <f t="shared" ca="1" si="93"/>
        <v>44</v>
      </c>
      <c r="AE140" s="30" t="str">
        <f t="shared" ca="1" si="94"/>
        <v>---</v>
      </c>
      <c r="AF140" s="30" t="str">
        <f t="shared" ca="1" si="95"/>
        <v>▼</v>
      </c>
      <c r="AG140" s="30">
        <f t="shared" ca="1" si="98"/>
        <v>104</v>
      </c>
      <c r="AH140" s="53">
        <f t="shared" si="96"/>
        <v>1674940</v>
      </c>
    </row>
    <row r="141" spans="1:34">
      <c r="A141" s="48"/>
      <c r="B141" s="49" t="s">
        <v>182</v>
      </c>
      <c r="C141" s="49">
        <v>2349900</v>
      </c>
      <c r="D141" s="49">
        <v>3207590</v>
      </c>
      <c r="E141" s="49">
        <v>4049620</v>
      </c>
      <c r="F141" s="49">
        <v>2979270</v>
      </c>
      <c r="G141" s="49">
        <v>2870990</v>
      </c>
      <c r="H141" s="49">
        <v>80</v>
      </c>
      <c r="I141" s="50">
        <v>188</v>
      </c>
      <c r="K141" s="51">
        <f t="shared" si="80"/>
        <v>2349900.00000141</v>
      </c>
      <c r="L141" s="52">
        <f t="shared" si="81"/>
        <v>3207590.00000141</v>
      </c>
      <c r="M141" s="52">
        <f t="shared" si="82"/>
        <v>4049620.00000141</v>
      </c>
      <c r="N141" s="52">
        <f t="shared" si="83"/>
        <v>2979270.00000141</v>
      </c>
      <c r="O141" s="52">
        <f t="shared" si="84"/>
        <v>2870990.00000141</v>
      </c>
      <c r="P141" s="30"/>
      <c r="Q141" s="30">
        <f t="shared" si="85"/>
        <v>162</v>
      </c>
      <c r="R141" s="30">
        <f t="shared" si="86"/>
        <v>88</v>
      </c>
      <c r="S141" s="30">
        <f t="shared" si="87"/>
        <v>58</v>
      </c>
      <c r="T141" s="30">
        <f t="shared" si="88"/>
        <v>79</v>
      </c>
      <c r="U141" s="30">
        <f t="shared" si="89"/>
        <v>114</v>
      </c>
      <c r="V141" s="30">
        <f t="shared" si="78"/>
        <v>-74</v>
      </c>
      <c r="W141" s="53" t="str">
        <f t="shared" si="79"/>
        <v>▼</v>
      </c>
      <c r="Y141" s="54">
        <f t="shared" ca="1" si="97"/>
        <v>140</v>
      </c>
      <c r="Z141" s="30">
        <v>140</v>
      </c>
      <c r="AA141" s="30">
        <f t="shared" si="90"/>
        <v>463</v>
      </c>
      <c r="AB141" s="30" t="str">
        <f t="shared" ca="1" si="91"/>
        <v xml:space="preserve">Russell Kirk </v>
      </c>
      <c r="AC141" s="30">
        <f t="shared" ca="1" si="92"/>
        <v>2655720</v>
      </c>
      <c r="AD141" s="30">
        <f t="shared" ca="1" si="93"/>
        <v>80</v>
      </c>
      <c r="AE141" s="30" t="str">
        <f t="shared" ca="1" si="94"/>
        <v>---</v>
      </c>
      <c r="AF141" s="30" t="str">
        <f t="shared" ca="1" si="95"/>
        <v>▼</v>
      </c>
      <c r="AG141" s="30">
        <f t="shared" ca="1" si="98"/>
        <v>90</v>
      </c>
      <c r="AH141" s="53">
        <f t="shared" si="96"/>
        <v>2349900</v>
      </c>
    </row>
    <row r="142" spans="1:34">
      <c r="A142" s="48"/>
      <c r="B142" s="49" t="s">
        <v>183</v>
      </c>
      <c r="C142" s="49">
        <v>718790</v>
      </c>
      <c r="D142" s="49">
        <v>1080290</v>
      </c>
      <c r="E142" s="49">
        <v>894230</v>
      </c>
      <c r="F142" s="49">
        <v>607240</v>
      </c>
      <c r="G142" s="49">
        <v>689160</v>
      </c>
      <c r="H142" s="49">
        <v>60</v>
      </c>
      <c r="I142" s="50">
        <v>0</v>
      </c>
      <c r="K142" s="51">
        <f t="shared" si="80"/>
        <v>718790.00000142003</v>
      </c>
      <c r="L142" s="52">
        <f t="shared" si="81"/>
        <v>1080290.00000142</v>
      </c>
      <c r="M142" s="52">
        <f t="shared" si="82"/>
        <v>894230.00000142003</v>
      </c>
      <c r="N142" s="52">
        <f t="shared" si="83"/>
        <v>607240.00000142003</v>
      </c>
      <c r="O142" s="52">
        <f t="shared" si="84"/>
        <v>689160.00000142003</v>
      </c>
      <c r="P142" s="30"/>
      <c r="Q142" s="30">
        <f t="shared" si="85"/>
        <v>293</v>
      </c>
      <c r="R142" s="30">
        <f t="shared" si="86"/>
        <v>253</v>
      </c>
      <c r="S142" s="30">
        <f t="shared" si="87"/>
        <v>269</v>
      </c>
      <c r="T142" s="30">
        <f t="shared" si="88"/>
        <v>287</v>
      </c>
      <c r="U142" s="30">
        <f t="shared" si="89"/>
        <v>277</v>
      </c>
      <c r="V142" s="30">
        <f t="shared" si="78"/>
        <v>-40</v>
      </c>
      <c r="W142" s="53" t="str">
        <f t="shared" si="79"/>
        <v>▼</v>
      </c>
      <c r="Y142" s="54">
        <f t="shared" ca="1" si="97"/>
        <v>141</v>
      </c>
      <c r="Z142" s="30">
        <v>141</v>
      </c>
      <c r="AA142" s="30">
        <f t="shared" si="90"/>
        <v>406</v>
      </c>
      <c r="AB142" s="30" t="str">
        <f t="shared" ca="1" si="91"/>
        <v xml:space="preserve">Steven Tierney </v>
      </c>
      <c r="AC142" s="30">
        <f t="shared" ca="1" si="92"/>
        <v>2653190</v>
      </c>
      <c r="AD142" s="30">
        <f t="shared" ca="1" si="93"/>
        <v>80</v>
      </c>
      <c r="AE142" s="30">
        <f t="shared" ca="1" si="94"/>
        <v>564</v>
      </c>
      <c r="AF142" s="30" t="str">
        <f t="shared" ca="1" si="95"/>
        <v>▲</v>
      </c>
      <c r="AG142" s="30">
        <f t="shared" ca="1" si="98"/>
        <v>156</v>
      </c>
      <c r="AH142" s="53">
        <f t="shared" si="96"/>
        <v>718790</v>
      </c>
    </row>
    <row r="143" spans="1:34">
      <c r="A143" s="48"/>
      <c r="B143" s="49" t="s">
        <v>184</v>
      </c>
      <c r="C143" s="49">
        <v>0</v>
      </c>
      <c r="D143" s="49">
        <v>0</v>
      </c>
      <c r="E143" s="49">
        <v>0</v>
      </c>
      <c r="F143" s="49">
        <v>0</v>
      </c>
      <c r="G143" s="49">
        <v>0</v>
      </c>
      <c r="H143" s="49">
        <v>17</v>
      </c>
      <c r="I143" s="50">
        <v>0</v>
      </c>
      <c r="K143" s="51">
        <f t="shared" si="80"/>
        <v>1.4300000000000001E-6</v>
      </c>
      <c r="L143" s="52">
        <f t="shared" si="81"/>
        <v>1.4300000000000001E-6</v>
      </c>
      <c r="M143" s="52">
        <f t="shared" si="82"/>
        <v>1.4300000000000001E-6</v>
      </c>
      <c r="N143" s="52">
        <f t="shared" si="83"/>
        <v>1.4300000000000001E-6</v>
      </c>
      <c r="O143" s="52">
        <f t="shared" si="84"/>
        <v>1.4300000000000001E-6</v>
      </c>
      <c r="P143" s="30"/>
      <c r="Q143" s="30">
        <f t="shared" si="85"/>
        <v>456</v>
      </c>
      <c r="R143" s="30">
        <f t="shared" si="86"/>
        <v>454</v>
      </c>
      <c r="S143" s="30">
        <f t="shared" si="87"/>
        <v>455</v>
      </c>
      <c r="T143" s="30">
        <f t="shared" si="88"/>
        <v>459</v>
      </c>
      <c r="U143" s="30">
        <f t="shared" si="89"/>
        <v>461</v>
      </c>
      <c r="V143" s="30">
        <f t="shared" si="78"/>
        <v>-2</v>
      </c>
      <c r="W143" s="53" t="str">
        <f t="shared" si="79"/>
        <v>▼</v>
      </c>
      <c r="Y143" s="54">
        <f t="shared" ca="1" si="97"/>
        <v>142</v>
      </c>
      <c r="Z143" s="30">
        <v>142</v>
      </c>
      <c r="AA143" s="30">
        <f t="shared" si="90"/>
        <v>277</v>
      </c>
      <c r="AB143" s="30" t="str">
        <f t="shared" ca="1" si="91"/>
        <v xml:space="preserve">Michelle Porter </v>
      </c>
      <c r="AC143" s="30">
        <f t="shared" ca="1" si="92"/>
        <v>2646330</v>
      </c>
      <c r="AD143" s="30">
        <f t="shared" ca="1" si="93"/>
        <v>80</v>
      </c>
      <c r="AE143" s="30" t="str">
        <f t="shared" ca="1" si="94"/>
        <v>---</v>
      </c>
      <c r="AF143" s="30" t="str">
        <f t="shared" ca="1" si="95"/>
        <v>▲</v>
      </c>
      <c r="AG143" s="30">
        <f t="shared" ca="1" si="98"/>
        <v>212</v>
      </c>
      <c r="AH143" s="53" t="str">
        <f t="shared" si="96"/>
        <v/>
      </c>
    </row>
    <row r="144" spans="1:34">
      <c r="A144" s="48"/>
      <c r="B144" s="49" t="s">
        <v>185</v>
      </c>
      <c r="C144" s="49">
        <v>0</v>
      </c>
      <c r="D144" s="49">
        <v>0</v>
      </c>
      <c r="E144" s="49">
        <v>0</v>
      </c>
      <c r="F144" s="49">
        <v>0</v>
      </c>
      <c r="G144" s="49">
        <v>0</v>
      </c>
      <c r="H144" s="49">
        <v>25</v>
      </c>
      <c r="I144" s="50">
        <v>0</v>
      </c>
      <c r="K144" s="51">
        <f t="shared" si="80"/>
        <v>1.44E-6</v>
      </c>
      <c r="L144" s="52">
        <f t="shared" si="81"/>
        <v>1.44E-6</v>
      </c>
      <c r="M144" s="52">
        <f t="shared" si="82"/>
        <v>1.44E-6</v>
      </c>
      <c r="N144" s="52">
        <f t="shared" si="83"/>
        <v>1.44E-6</v>
      </c>
      <c r="O144" s="52">
        <f t="shared" si="84"/>
        <v>1.44E-6</v>
      </c>
      <c r="P144" s="30"/>
      <c r="Q144" s="30">
        <f t="shared" si="85"/>
        <v>455</v>
      </c>
      <c r="R144" s="30">
        <f t="shared" si="86"/>
        <v>453</v>
      </c>
      <c r="S144" s="30">
        <f t="shared" si="87"/>
        <v>454</v>
      </c>
      <c r="T144" s="30">
        <f t="shared" si="88"/>
        <v>458</v>
      </c>
      <c r="U144" s="30">
        <f t="shared" si="89"/>
        <v>460</v>
      </c>
      <c r="V144" s="30">
        <f t="shared" si="78"/>
        <v>-2</v>
      </c>
      <c r="W144" s="53" t="str">
        <f t="shared" si="79"/>
        <v>▼</v>
      </c>
      <c r="Y144" s="54">
        <f t="shared" ca="1" si="97"/>
        <v>143</v>
      </c>
      <c r="Z144" s="30">
        <v>143</v>
      </c>
      <c r="AA144" s="30">
        <f t="shared" si="90"/>
        <v>529</v>
      </c>
      <c r="AB144" s="30" t="str">
        <f t="shared" ca="1" si="91"/>
        <v xml:space="preserve">Jesse Gajadhar </v>
      </c>
      <c r="AC144" s="30">
        <f t="shared" ca="1" si="92"/>
        <v>2632070</v>
      </c>
      <c r="AD144" s="30">
        <f t="shared" ca="1" si="93"/>
        <v>80</v>
      </c>
      <c r="AE144" s="30" t="str">
        <f t="shared" ca="1" si="94"/>
        <v>---</v>
      </c>
      <c r="AF144" s="30" t="str">
        <f t="shared" ca="1" si="95"/>
        <v>▲</v>
      </c>
      <c r="AG144" s="30">
        <f t="shared" ca="1" si="98"/>
        <v>134</v>
      </c>
      <c r="AH144" s="53" t="str">
        <f t="shared" si="96"/>
        <v/>
      </c>
    </row>
    <row r="145" spans="1:34">
      <c r="A145" s="48"/>
      <c r="B145" s="49" t="s">
        <v>186</v>
      </c>
      <c r="C145" s="49">
        <v>2477260</v>
      </c>
      <c r="D145" s="49">
        <v>3212440</v>
      </c>
      <c r="E145" s="49">
        <v>3696960</v>
      </c>
      <c r="F145" s="49">
        <v>1974180</v>
      </c>
      <c r="G145" s="49">
        <v>3766430</v>
      </c>
      <c r="H145" s="49">
        <v>80</v>
      </c>
      <c r="I145" s="50">
        <v>12</v>
      </c>
      <c r="K145" s="51">
        <f t="shared" si="80"/>
        <v>2477260.0000014501</v>
      </c>
      <c r="L145" s="52">
        <f t="shared" si="81"/>
        <v>3212440.0000014501</v>
      </c>
      <c r="M145" s="52">
        <f t="shared" si="82"/>
        <v>3696960.0000014501</v>
      </c>
      <c r="N145" s="52">
        <f t="shared" si="83"/>
        <v>1974180.0000014501</v>
      </c>
      <c r="O145" s="52">
        <f t="shared" si="84"/>
        <v>3766430.0000014501</v>
      </c>
      <c r="P145" s="30"/>
      <c r="Q145" s="30">
        <f t="shared" si="85"/>
        <v>153</v>
      </c>
      <c r="R145" s="30">
        <f t="shared" si="86"/>
        <v>87</v>
      </c>
      <c r="S145" s="30">
        <f t="shared" si="87"/>
        <v>77</v>
      </c>
      <c r="T145" s="30">
        <f t="shared" si="88"/>
        <v>131</v>
      </c>
      <c r="U145" s="30">
        <f t="shared" si="89"/>
        <v>71</v>
      </c>
      <c r="V145" s="30">
        <f t="shared" si="78"/>
        <v>-66</v>
      </c>
      <c r="W145" s="53" t="str">
        <f t="shared" si="79"/>
        <v>▼</v>
      </c>
      <c r="Y145" s="54">
        <f t="shared" ca="1" si="97"/>
        <v>144</v>
      </c>
      <c r="Z145" s="30">
        <v>144</v>
      </c>
      <c r="AA145" s="30">
        <f t="shared" si="90"/>
        <v>225</v>
      </c>
      <c r="AB145" s="30" t="str">
        <f t="shared" ca="1" si="91"/>
        <v xml:space="preserve">Kimmie Anderson </v>
      </c>
      <c r="AC145" s="30">
        <f t="shared" ca="1" si="92"/>
        <v>2628160</v>
      </c>
      <c r="AD145" s="30">
        <f t="shared" ca="1" si="93"/>
        <v>80</v>
      </c>
      <c r="AE145" s="30">
        <f t="shared" ca="1" si="94"/>
        <v>10</v>
      </c>
      <c r="AF145" s="30" t="str">
        <f t="shared" ca="1" si="95"/>
        <v>▲</v>
      </c>
      <c r="AG145" s="30">
        <f t="shared" ca="1" si="98"/>
        <v>130</v>
      </c>
      <c r="AH145" s="53">
        <f t="shared" si="96"/>
        <v>2477260</v>
      </c>
    </row>
    <row r="146" spans="1:34">
      <c r="A146" s="48"/>
      <c r="B146" s="49" t="s">
        <v>187</v>
      </c>
      <c r="C146" s="49">
        <v>0</v>
      </c>
      <c r="D146" s="49">
        <v>0</v>
      </c>
      <c r="E146" s="49">
        <v>0</v>
      </c>
      <c r="F146" s="49">
        <v>0</v>
      </c>
      <c r="G146" s="49">
        <v>0</v>
      </c>
      <c r="H146" s="49">
        <v>65</v>
      </c>
      <c r="I146" s="50">
        <v>0</v>
      </c>
      <c r="K146" s="51">
        <f t="shared" si="80"/>
        <v>1.46E-6</v>
      </c>
      <c r="L146" s="52">
        <f t="shared" si="81"/>
        <v>1.46E-6</v>
      </c>
      <c r="M146" s="52">
        <f t="shared" si="82"/>
        <v>1.46E-6</v>
      </c>
      <c r="N146" s="52">
        <f t="shared" si="83"/>
        <v>1.46E-6</v>
      </c>
      <c r="O146" s="52">
        <f t="shared" si="84"/>
        <v>1.46E-6</v>
      </c>
      <c r="P146" s="30"/>
      <c r="Q146" s="30">
        <f t="shared" si="85"/>
        <v>454</v>
      </c>
      <c r="R146" s="30">
        <f t="shared" si="86"/>
        <v>452</v>
      </c>
      <c r="S146" s="30">
        <f t="shared" si="87"/>
        <v>453</v>
      </c>
      <c r="T146" s="30">
        <f t="shared" si="88"/>
        <v>457</v>
      </c>
      <c r="U146" s="30">
        <f t="shared" si="89"/>
        <v>459</v>
      </c>
      <c r="V146" s="30">
        <f t="shared" si="78"/>
        <v>-2</v>
      </c>
      <c r="W146" s="53" t="str">
        <f t="shared" si="79"/>
        <v>▼</v>
      </c>
      <c r="Y146" s="54">
        <f t="shared" ca="1" si="97"/>
        <v>145</v>
      </c>
      <c r="Z146" s="30">
        <v>145</v>
      </c>
      <c r="AA146" s="30">
        <f t="shared" si="90"/>
        <v>536</v>
      </c>
      <c r="AB146" s="30" t="str">
        <f t="shared" ca="1" si="91"/>
        <v xml:space="preserve">Milica Camili </v>
      </c>
      <c r="AC146" s="30">
        <f t="shared" ca="1" si="92"/>
        <v>2617750</v>
      </c>
      <c r="AD146" s="30">
        <f t="shared" ca="1" si="93"/>
        <v>80</v>
      </c>
      <c r="AE146" s="30" t="str">
        <f t="shared" ca="1" si="94"/>
        <v>---</v>
      </c>
      <c r="AF146" s="30" t="str">
        <f t="shared" ca="1" si="95"/>
        <v>▲</v>
      </c>
      <c r="AG146" s="30">
        <f t="shared" ca="1" si="98"/>
        <v>157</v>
      </c>
      <c r="AH146" s="53" t="str">
        <f t="shared" si="96"/>
        <v/>
      </c>
    </row>
    <row r="147" spans="1:34">
      <c r="A147" s="48"/>
      <c r="B147" s="49" t="s">
        <v>188</v>
      </c>
      <c r="C147" s="49">
        <v>996380</v>
      </c>
      <c r="D147" s="49">
        <v>1149620</v>
      </c>
      <c r="E147" s="49">
        <v>2688130</v>
      </c>
      <c r="F147" s="49">
        <v>1278780</v>
      </c>
      <c r="G147" s="49">
        <v>1988630</v>
      </c>
      <c r="H147" s="49">
        <v>80</v>
      </c>
      <c r="I147" s="50">
        <v>147</v>
      </c>
      <c r="K147" s="51">
        <f t="shared" si="80"/>
        <v>996380.00000146998</v>
      </c>
      <c r="L147" s="52">
        <f t="shared" si="81"/>
        <v>1149620.0000014701</v>
      </c>
      <c r="M147" s="52">
        <f t="shared" si="82"/>
        <v>2688130.0000014701</v>
      </c>
      <c r="N147" s="52">
        <f t="shared" si="83"/>
        <v>1278780.0000014701</v>
      </c>
      <c r="O147" s="52">
        <f t="shared" si="84"/>
        <v>1988630.0000014701</v>
      </c>
      <c r="P147" s="30"/>
      <c r="Q147" s="30">
        <f t="shared" si="85"/>
        <v>265</v>
      </c>
      <c r="R147" s="30">
        <f t="shared" si="86"/>
        <v>243</v>
      </c>
      <c r="S147" s="30">
        <f t="shared" si="87"/>
        <v>139</v>
      </c>
      <c r="T147" s="30">
        <f t="shared" si="88"/>
        <v>204</v>
      </c>
      <c r="U147" s="30">
        <f t="shared" si="89"/>
        <v>177</v>
      </c>
      <c r="V147" s="30">
        <f t="shared" si="78"/>
        <v>-22</v>
      </c>
      <c r="W147" s="53" t="str">
        <f t="shared" si="79"/>
        <v>▼</v>
      </c>
      <c r="Y147" s="54">
        <f t="shared" ca="1" si="97"/>
        <v>146</v>
      </c>
      <c r="Z147" s="30">
        <v>146</v>
      </c>
      <c r="AA147" s="30">
        <f t="shared" si="90"/>
        <v>125</v>
      </c>
      <c r="AB147" s="30" t="str">
        <f t="shared" ca="1" si="91"/>
        <v xml:space="preserve">James C Maggard </v>
      </c>
      <c r="AC147" s="30">
        <f t="shared" ca="1" si="92"/>
        <v>2611650</v>
      </c>
      <c r="AD147" s="30">
        <f t="shared" ca="1" si="93"/>
        <v>80</v>
      </c>
      <c r="AE147" s="30">
        <f t="shared" ca="1" si="94"/>
        <v>12</v>
      </c>
      <c r="AF147" s="30" t="str">
        <f t="shared" ca="1" si="95"/>
        <v>▲</v>
      </c>
      <c r="AG147" s="30">
        <f t="shared" ca="1" si="98"/>
        <v>82</v>
      </c>
      <c r="AH147" s="53">
        <f t="shared" si="96"/>
        <v>996380</v>
      </c>
    </row>
    <row r="148" spans="1:34">
      <c r="A148" s="48"/>
      <c r="B148" s="49" t="s">
        <v>189</v>
      </c>
      <c r="C148" s="49">
        <v>2591200</v>
      </c>
      <c r="D148" s="49">
        <v>3513380</v>
      </c>
      <c r="E148" s="49">
        <v>2945300</v>
      </c>
      <c r="F148" s="49">
        <v>1240800</v>
      </c>
      <c r="G148" s="49">
        <v>1590550</v>
      </c>
      <c r="H148" s="49">
        <v>80</v>
      </c>
      <c r="I148" s="50">
        <v>187</v>
      </c>
      <c r="K148" s="51">
        <f t="shared" si="80"/>
        <v>2591200.0000014799</v>
      </c>
      <c r="L148" s="52">
        <f t="shared" si="81"/>
        <v>3513380.0000014799</v>
      </c>
      <c r="M148" s="52">
        <f t="shared" si="82"/>
        <v>2945300.0000014799</v>
      </c>
      <c r="N148" s="52">
        <f t="shared" si="83"/>
        <v>1240800.0000014801</v>
      </c>
      <c r="O148" s="52">
        <f t="shared" si="84"/>
        <v>1590550.0000014801</v>
      </c>
      <c r="P148" s="30"/>
      <c r="Q148" s="30">
        <f t="shared" si="85"/>
        <v>147</v>
      </c>
      <c r="R148" s="30">
        <f t="shared" si="86"/>
        <v>70</v>
      </c>
      <c r="S148" s="30">
        <f t="shared" si="87"/>
        <v>125</v>
      </c>
      <c r="T148" s="30">
        <f t="shared" si="88"/>
        <v>208</v>
      </c>
      <c r="U148" s="30">
        <f t="shared" si="89"/>
        <v>200</v>
      </c>
      <c r="V148" s="30">
        <f t="shared" si="78"/>
        <v>-77</v>
      </c>
      <c r="W148" s="53" t="str">
        <f t="shared" si="79"/>
        <v>▼</v>
      </c>
      <c r="Y148" s="54">
        <f t="shared" ca="1" si="97"/>
        <v>147</v>
      </c>
      <c r="Z148" s="30">
        <v>147</v>
      </c>
      <c r="AA148" s="30">
        <f t="shared" si="90"/>
        <v>147</v>
      </c>
      <c r="AB148" s="30" t="str">
        <f t="shared" ca="1" si="91"/>
        <v xml:space="preserve">Aimee Mummert </v>
      </c>
      <c r="AC148" s="30">
        <f t="shared" ca="1" si="92"/>
        <v>2591200</v>
      </c>
      <c r="AD148" s="30">
        <f t="shared" ca="1" si="93"/>
        <v>80</v>
      </c>
      <c r="AE148" s="30">
        <f t="shared" ca="1" si="94"/>
        <v>187</v>
      </c>
      <c r="AF148" s="30" t="str">
        <f t="shared" ca="1" si="95"/>
        <v>▼</v>
      </c>
      <c r="AG148" s="30">
        <f t="shared" ca="1" si="98"/>
        <v>70</v>
      </c>
      <c r="AH148" s="53">
        <f t="shared" si="96"/>
        <v>2591200</v>
      </c>
    </row>
    <row r="149" spans="1:34">
      <c r="A149" s="48"/>
      <c r="B149" s="49" t="s">
        <v>190</v>
      </c>
      <c r="C149" s="49">
        <v>0</v>
      </c>
      <c r="D149" s="49">
        <v>0</v>
      </c>
      <c r="E149" s="49">
        <v>0</v>
      </c>
      <c r="F149" s="49">
        <v>0</v>
      </c>
      <c r="G149" s="49">
        <v>0</v>
      </c>
      <c r="H149" s="49">
        <v>68</v>
      </c>
      <c r="I149" s="50">
        <v>0</v>
      </c>
      <c r="K149" s="51">
        <f t="shared" si="80"/>
        <v>1.4900000000000001E-6</v>
      </c>
      <c r="L149" s="52">
        <f t="shared" si="81"/>
        <v>1.4900000000000001E-6</v>
      </c>
      <c r="M149" s="52">
        <f t="shared" si="82"/>
        <v>1.4900000000000001E-6</v>
      </c>
      <c r="N149" s="52">
        <f t="shared" si="83"/>
        <v>1.4900000000000001E-6</v>
      </c>
      <c r="O149" s="52">
        <f t="shared" si="84"/>
        <v>1.4900000000000001E-6</v>
      </c>
      <c r="P149" s="30"/>
      <c r="Q149" s="30">
        <f t="shared" si="85"/>
        <v>453</v>
      </c>
      <c r="R149" s="30">
        <f t="shared" si="86"/>
        <v>451</v>
      </c>
      <c r="S149" s="30">
        <f t="shared" si="87"/>
        <v>452</v>
      </c>
      <c r="T149" s="30">
        <f t="shared" si="88"/>
        <v>456</v>
      </c>
      <c r="U149" s="30">
        <f t="shared" si="89"/>
        <v>458</v>
      </c>
      <c r="V149" s="30">
        <f t="shared" si="78"/>
        <v>-2</v>
      </c>
      <c r="W149" s="53" t="str">
        <f t="shared" si="79"/>
        <v>▼</v>
      </c>
      <c r="Y149" s="54">
        <f t="shared" ca="1" si="97"/>
        <v>148</v>
      </c>
      <c r="Z149" s="30">
        <v>148</v>
      </c>
      <c r="AA149" s="30">
        <f t="shared" si="90"/>
        <v>77</v>
      </c>
      <c r="AB149" s="30" t="str">
        <f t="shared" ca="1" si="91"/>
        <v xml:space="preserve">Beverly Faulk Price </v>
      </c>
      <c r="AC149" s="30">
        <f t="shared" ca="1" si="92"/>
        <v>2585780</v>
      </c>
      <c r="AD149" s="30">
        <f t="shared" ca="1" si="93"/>
        <v>80</v>
      </c>
      <c r="AE149" s="30">
        <f t="shared" ca="1" si="94"/>
        <v>52</v>
      </c>
      <c r="AF149" s="30" t="str">
        <f t="shared" ca="1" si="95"/>
        <v>▼</v>
      </c>
      <c r="AG149" s="30">
        <f t="shared" ca="1" si="98"/>
        <v>138</v>
      </c>
      <c r="AH149" s="53" t="str">
        <f t="shared" si="96"/>
        <v/>
      </c>
    </row>
    <row r="150" spans="1:34">
      <c r="A150" s="48"/>
      <c r="B150" s="49" t="s">
        <v>191</v>
      </c>
      <c r="C150" s="49">
        <v>0</v>
      </c>
      <c r="D150" s="49">
        <v>0</v>
      </c>
      <c r="E150" s="49">
        <v>0</v>
      </c>
      <c r="F150" s="49">
        <v>0</v>
      </c>
      <c r="G150" s="49">
        <v>0</v>
      </c>
      <c r="H150" s="49">
        <v>80</v>
      </c>
      <c r="I150" s="50">
        <v>18</v>
      </c>
      <c r="K150" s="51">
        <f t="shared" si="80"/>
        <v>1.5E-6</v>
      </c>
      <c r="L150" s="52">
        <f t="shared" si="81"/>
        <v>1.5E-6</v>
      </c>
      <c r="M150" s="52">
        <f t="shared" si="82"/>
        <v>1.5E-6</v>
      </c>
      <c r="N150" s="52">
        <f t="shared" si="83"/>
        <v>1.5E-6</v>
      </c>
      <c r="O150" s="52">
        <f t="shared" si="84"/>
        <v>1.5E-6</v>
      </c>
      <c r="P150" s="30"/>
      <c r="Q150" s="30">
        <f t="shared" si="85"/>
        <v>452</v>
      </c>
      <c r="R150" s="30">
        <f t="shared" si="86"/>
        <v>450</v>
      </c>
      <c r="S150" s="30">
        <f t="shared" si="87"/>
        <v>451</v>
      </c>
      <c r="T150" s="30">
        <f t="shared" si="88"/>
        <v>455</v>
      </c>
      <c r="U150" s="30">
        <f t="shared" si="89"/>
        <v>457</v>
      </c>
      <c r="V150" s="30">
        <f t="shared" si="78"/>
        <v>-2</v>
      </c>
      <c r="W150" s="53" t="str">
        <f t="shared" si="79"/>
        <v>▼</v>
      </c>
      <c r="Y150" s="54">
        <f t="shared" ca="1" si="97"/>
        <v>149</v>
      </c>
      <c r="Z150" s="30">
        <v>149</v>
      </c>
      <c r="AA150" s="30">
        <f t="shared" si="90"/>
        <v>116</v>
      </c>
      <c r="AB150" s="30" t="str">
        <f t="shared" ca="1" si="91"/>
        <v xml:space="preserve">Mimi Ramos </v>
      </c>
      <c r="AC150" s="30">
        <f t="shared" ca="1" si="92"/>
        <v>2582720</v>
      </c>
      <c r="AD150" s="30">
        <f t="shared" ca="1" si="93"/>
        <v>80</v>
      </c>
      <c r="AE150" s="30">
        <f t="shared" ca="1" si="94"/>
        <v>241</v>
      </c>
      <c r="AF150" s="30" t="str">
        <f t="shared" ca="1" si="95"/>
        <v>▼</v>
      </c>
      <c r="AG150" s="30">
        <f t="shared" ca="1" si="98"/>
        <v>78</v>
      </c>
      <c r="AH150" s="53" t="str">
        <f t="shared" si="96"/>
        <v/>
      </c>
    </row>
    <row r="151" spans="1:34">
      <c r="A151" s="48"/>
      <c r="B151" s="49" t="s">
        <v>192</v>
      </c>
      <c r="C151" s="49">
        <v>641260</v>
      </c>
      <c r="D151" s="49">
        <v>176970</v>
      </c>
      <c r="E151" s="49">
        <v>1268080</v>
      </c>
      <c r="F151" s="49">
        <v>682760</v>
      </c>
      <c r="G151" s="49">
        <v>440220</v>
      </c>
      <c r="H151" s="49">
        <v>26</v>
      </c>
      <c r="I151" s="50">
        <v>49</v>
      </c>
      <c r="K151" s="51">
        <f t="shared" si="80"/>
        <v>641260.00000151002</v>
      </c>
      <c r="L151" s="52">
        <f t="shared" si="81"/>
        <v>176970.00000150999</v>
      </c>
      <c r="M151" s="52">
        <f t="shared" si="82"/>
        <v>1268080.0000015099</v>
      </c>
      <c r="N151" s="52">
        <f t="shared" si="83"/>
        <v>682760.00000151002</v>
      </c>
      <c r="O151" s="52">
        <f t="shared" si="84"/>
        <v>440220.00000151002</v>
      </c>
      <c r="P151" s="30"/>
      <c r="Q151" s="30">
        <f t="shared" si="85"/>
        <v>302</v>
      </c>
      <c r="R151" s="30">
        <f t="shared" si="86"/>
        <v>338</v>
      </c>
      <c r="S151" s="30">
        <f t="shared" si="87"/>
        <v>237</v>
      </c>
      <c r="T151" s="30">
        <f t="shared" si="88"/>
        <v>276</v>
      </c>
      <c r="U151" s="30">
        <f t="shared" si="89"/>
        <v>306</v>
      </c>
      <c r="V151" s="30">
        <f t="shared" si="78"/>
        <v>36</v>
      </c>
      <c r="W151" s="53" t="str">
        <f t="shared" si="79"/>
        <v>▲</v>
      </c>
      <c r="Y151" s="54">
        <f t="shared" ca="1" si="97"/>
        <v>150</v>
      </c>
      <c r="Z151" s="30">
        <v>150</v>
      </c>
      <c r="AA151" s="30">
        <f t="shared" si="90"/>
        <v>411</v>
      </c>
      <c r="AB151" s="30" t="str">
        <f t="shared" ca="1" si="91"/>
        <v xml:space="preserve">Jonathan Haskin </v>
      </c>
      <c r="AC151" s="30">
        <f t="shared" ca="1" si="92"/>
        <v>2581210</v>
      </c>
      <c r="AD151" s="30">
        <f t="shared" ca="1" si="93"/>
        <v>80</v>
      </c>
      <c r="AE151" s="30">
        <f t="shared" ca="1" si="94"/>
        <v>19</v>
      </c>
      <c r="AF151" s="30" t="str">
        <f t="shared" ca="1" si="95"/>
        <v>▼</v>
      </c>
      <c r="AG151" s="30">
        <f t="shared" ca="1" si="98"/>
        <v>61</v>
      </c>
      <c r="AH151" s="53">
        <f t="shared" si="96"/>
        <v>641260</v>
      </c>
    </row>
    <row r="152" spans="1:34">
      <c r="A152" s="48"/>
      <c r="B152" s="49" t="s">
        <v>193</v>
      </c>
      <c r="C152" s="49">
        <v>3932110</v>
      </c>
      <c r="D152" s="49">
        <v>4333880</v>
      </c>
      <c r="E152" s="49">
        <v>4265960</v>
      </c>
      <c r="F152" s="49">
        <v>3313890</v>
      </c>
      <c r="G152" s="49">
        <v>4307980</v>
      </c>
      <c r="H152" s="49">
        <v>80</v>
      </c>
      <c r="I152" s="50">
        <v>42</v>
      </c>
      <c r="K152" s="51">
        <f t="shared" si="80"/>
        <v>3932110.0000015199</v>
      </c>
      <c r="L152" s="52">
        <f t="shared" si="81"/>
        <v>4333880.0000015199</v>
      </c>
      <c r="M152" s="52">
        <f t="shared" si="82"/>
        <v>4265960.0000015199</v>
      </c>
      <c r="N152" s="52">
        <f t="shared" si="83"/>
        <v>3313890.0000015199</v>
      </c>
      <c r="O152" s="52">
        <f t="shared" si="84"/>
        <v>4307980.0000015199</v>
      </c>
      <c r="P152" s="30"/>
      <c r="Q152" s="30">
        <f t="shared" si="85"/>
        <v>66</v>
      </c>
      <c r="R152" s="30">
        <f t="shared" si="86"/>
        <v>33</v>
      </c>
      <c r="S152" s="30">
        <f t="shared" si="87"/>
        <v>42</v>
      </c>
      <c r="T152" s="30">
        <f t="shared" si="88"/>
        <v>60</v>
      </c>
      <c r="U152" s="30">
        <f t="shared" si="89"/>
        <v>49</v>
      </c>
      <c r="V152" s="30">
        <f t="shared" si="78"/>
        <v>-33</v>
      </c>
      <c r="W152" s="53" t="str">
        <f t="shared" si="79"/>
        <v>▼</v>
      </c>
      <c r="Y152" s="54">
        <f t="shared" ca="1" si="97"/>
        <v>151</v>
      </c>
      <c r="Z152" s="30">
        <v>151</v>
      </c>
      <c r="AA152" s="30">
        <f t="shared" si="90"/>
        <v>268</v>
      </c>
      <c r="AB152" s="30" t="str">
        <f t="shared" ca="1" si="91"/>
        <v xml:space="preserve">Alison Rogers </v>
      </c>
      <c r="AC152" s="30">
        <f t="shared" ca="1" si="92"/>
        <v>2556130</v>
      </c>
      <c r="AD152" s="30">
        <f t="shared" ca="1" si="93"/>
        <v>80</v>
      </c>
      <c r="AE152" s="30">
        <f t="shared" ca="1" si="94"/>
        <v>58</v>
      </c>
      <c r="AF152" s="30" t="str">
        <f t="shared" ca="1" si="95"/>
        <v>▼</v>
      </c>
      <c r="AG152" s="30">
        <f t="shared" ca="1" si="98"/>
        <v>96</v>
      </c>
      <c r="AH152" s="53">
        <f t="shared" si="96"/>
        <v>3932110</v>
      </c>
    </row>
    <row r="153" spans="1:34">
      <c r="A153" s="48"/>
      <c r="B153" s="49" t="s">
        <v>194</v>
      </c>
      <c r="C153" s="49">
        <v>3885100</v>
      </c>
      <c r="D153" s="49">
        <v>4176850</v>
      </c>
      <c r="E153" s="49">
        <v>4254570</v>
      </c>
      <c r="F153" s="49">
        <v>4038240</v>
      </c>
      <c r="G153" s="49">
        <v>4111100</v>
      </c>
      <c r="H153" s="49">
        <v>42</v>
      </c>
      <c r="I153" s="50">
        <v>198</v>
      </c>
      <c r="K153" s="51">
        <f t="shared" si="80"/>
        <v>3885100.0000015302</v>
      </c>
      <c r="L153" s="52">
        <f t="shared" si="81"/>
        <v>4176850.0000015302</v>
      </c>
      <c r="M153" s="52">
        <f t="shared" si="82"/>
        <v>4254570.0000015302</v>
      </c>
      <c r="N153" s="52">
        <f t="shared" si="83"/>
        <v>4038240.0000015302</v>
      </c>
      <c r="O153" s="52">
        <f t="shared" si="84"/>
        <v>4111100.0000015302</v>
      </c>
      <c r="P153" s="30"/>
      <c r="Q153" s="30">
        <f t="shared" si="85"/>
        <v>71</v>
      </c>
      <c r="R153" s="30">
        <f t="shared" si="86"/>
        <v>41</v>
      </c>
      <c r="S153" s="30">
        <f t="shared" si="87"/>
        <v>43</v>
      </c>
      <c r="T153" s="30">
        <f t="shared" si="88"/>
        <v>33</v>
      </c>
      <c r="U153" s="30">
        <f t="shared" si="89"/>
        <v>59</v>
      </c>
      <c r="V153" s="30">
        <f t="shared" si="78"/>
        <v>-30</v>
      </c>
      <c r="W153" s="53" t="str">
        <f t="shared" si="79"/>
        <v>▼</v>
      </c>
      <c r="Y153" s="54">
        <f t="shared" ca="1" si="97"/>
        <v>152</v>
      </c>
      <c r="Z153" s="30">
        <v>152</v>
      </c>
      <c r="AA153" s="30">
        <f t="shared" si="90"/>
        <v>303</v>
      </c>
      <c r="AB153" s="30" t="str">
        <f t="shared" ca="1" si="91"/>
        <v xml:space="preserve">Virginia Elsaieh </v>
      </c>
      <c r="AC153" s="30">
        <f t="shared" ca="1" si="92"/>
        <v>2487360</v>
      </c>
      <c r="AD153" s="30">
        <f t="shared" ca="1" si="93"/>
        <v>80</v>
      </c>
      <c r="AE153" s="30">
        <f t="shared" ca="1" si="94"/>
        <v>59</v>
      </c>
      <c r="AF153" s="30" t="str">
        <f t="shared" ca="1" si="95"/>
        <v>▲</v>
      </c>
      <c r="AG153" s="30">
        <f t="shared" ca="1" si="98"/>
        <v>100</v>
      </c>
      <c r="AH153" s="53">
        <f t="shared" si="96"/>
        <v>3885100</v>
      </c>
    </row>
    <row r="154" spans="1:34">
      <c r="A154" s="48"/>
      <c r="B154" s="49" t="s">
        <v>195</v>
      </c>
      <c r="C154" s="49">
        <v>1877890</v>
      </c>
      <c r="D154" s="49">
        <v>3450620</v>
      </c>
      <c r="E154" s="49">
        <v>3764370</v>
      </c>
      <c r="F154" s="49">
        <v>1090320</v>
      </c>
      <c r="G154" s="49">
        <v>5120890</v>
      </c>
      <c r="H154" s="49">
        <v>80</v>
      </c>
      <c r="I154" s="50">
        <v>39</v>
      </c>
      <c r="K154" s="51">
        <f t="shared" si="80"/>
        <v>1877890.0000015399</v>
      </c>
      <c r="L154" s="52">
        <f t="shared" si="81"/>
        <v>3450620.0000015399</v>
      </c>
      <c r="M154" s="52">
        <f t="shared" si="82"/>
        <v>3764370.0000015399</v>
      </c>
      <c r="N154" s="52">
        <f t="shared" si="83"/>
        <v>1090320.0000015399</v>
      </c>
      <c r="O154" s="52">
        <f t="shared" si="84"/>
        <v>5120890.0000015404</v>
      </c>
      <c r="P154" s="30"/>
      <c r="Q154" s="30">
        <f t="shared" si="85"/>
        <v>196</v>
      </c>
      <c r="R154" s="30">
        <f t="shared" si="86"/>
        <v>72</v>
      </c>
      <c r="S154" s="30">
        <f t="shared" si="87"/>
        <v>73</v>
      </c>
      <c r="T154" s="30">
        <f t="shared" si="88"/>
        <v>226</v>
      </c>
      <c r="U154" s="30">
        <f t="shared" si="89"/>
        <v>27</v>
      </c>
      <c r="V154" s="30">
        <f t="shared" si="78"/>
        <v>-124</v>
      </c>
      <c r="W154" s="53" t="str">
        <f t="shared" si="79"/>
        <v>▼</v>
      </c>
      <c r="Y154" s="54">
        <f t="shared" ca="1" si="97"/>
        <v>153</v>
      </c>
      <c r="Z154" s="30">
        <v>153</v>
      </c>
      <c r="AA154" s="30">
        <f t="shared" si="90"/>
        <v>144</v>
      </c>
      <c r="AB154" s="30" t="str">
        <f t="shared" ca="1" si="91"/>
        <v xml:space="preserve">Bartosz Siwicki </v>
      </c>
      <c r="AC154" s="30">
        <f t="shared" ca="1" si="92"/>
        <v>2477260</v>
      </c>
      <c r="AD154" s="30">
        <f t="shared" ca="1" si="93"/>
        <v>80</v>
      </c>
      <c r="AE154" s="30">
        <f t="shared" ca="1" si="94"/>
        <v>12</v>
      </c>
      <c r="AF154" s="30" t="str">
        <f t="shared" ca="1" si="95"/>
        <v>▼</v>
      </c>
      <c r="AG154" s="30">
        <f t="shared" ca="1" si="98"/>
        <v>71</v>
      </c>
      <c r="AH154" s="53">
        <f t="shared" si="96"/>
        <v>1877890</v>
      </c>
    </row>
    <row r="155" spans="1:34">
      <c r="A155" s="48"/>
      <c r="B155" s="49" t="s">
        <v>196</v>
      </c>
      <c r="C155" s="49">
        <v>1558550</v>
      </c>
      <c r="D155" s="49">
        <v>1471440</v>
      </c>
      <c r="E155" s="49">
        <v>2047810</v>
      </c>
      <c r="F155" s="49">
        <v>1312530</v>
      </c>
      <c r="G155" s="49">
        <v>1618360</v>
      </c>
      <c r="H155" s="49">
        <v>80</v>
      </c>
      <c r="I155" s="50">
        <v>13</v>
      </c>
      <c r="K155" s="51">
        <f t="shared" si="80"/>
        <v>1558550.00000155</v>
      </c>
      <c r="L155" s="52">
        <f t="shared" si="81"/>
        <v>1471440.00000155</v>
      </c>
      <c r="M155" s="52">
        <f t="shared" si="82"/>
        <v>2047810.00000155</v>
      </c>
      <c r="N155" s="52">
        <f t="shared" si="83"/>
        <v>1312530.00000155</v>
      </c>
      <c r="O155" s="52">
        <f t="shared" si="84"/>
        <v>1618360.00000155</v>
      </c>
      <c r="P155" s="30"/>
      <c r="Q155" s="30">
        <f t="shared" si="85"/>
        <v>218</v>
      </c>
      <c r="R155" s="30">
        <f t="shared" si="86"/>
        <v>220</v>
      </c>
      <c r="S155" s="30">
        <f t="shared" si="87"/>
        <v>176</v>
      </c>
      <c r="T155" s="30">
        <f t="shared" si="88"/>
        <v>200</v>
      </c>
      <c r="U155" s="30">
        <f t="shared" si="89"/>
        <v>197</v>
      </c>
      <c r="V155" s="30">
        <f t="shared" si="78"/>
        <v>2</v>
      </c>
      <c r="W155" s="53" t="str">
        <f t="shared" si="79"/>
        <v>▲</v>
      </c>
      <c r="Y155" s="54">
        <f t="shared" ca="1" si="97"/>
        <v>154</v>
      </c>
      <c r="Z155" s="30">
        <v>154</v>
      </c>
      <c r="AA155" s="30">
        <f t="shared" si="90"/>
        <v>382</v>
      </c>
      <c r="AB155" s="30" t="str">
        <f t="shared" ca="1" si="91"/>
        <v>Ida Mensinga</v>
      </c>
      <c r="AC155" s="30">
        <f t="shared" ca="1" si="92"/>
        <v>2469630</v>
      </c>
      <c r="AD155" s="30">
        <f t="shared" ca="1" si="93"/>
        <v>80</v>
      </c>
      <c r="AE155" s="30">
        <f t="shared" ca="1" si="94"/>
        <v>382</v>
      </c>
      <c r="AF155" s="30" t="str">
        <f t="shared" ca="1" si="95"/>
        <v>▼</v>
      </c>
      <c r="AG155" s="30">
        <f t="shared" ca="1" si="98"/>
        <v>150</v>
      </c>
      <c r="AH155" s="53">
        <f t="shared" si="96"/>
        <v>1558550</v>
      </c>
    </row>
    <row r="156" spans="1:34">
      <c r="A156" s="48"/>
      <c r="B156" s="49" t="s">
        <v>197</v>
      </c>
      <c r="C156" s="49">
        <v>3415750</v>
      </c>
      <c r="D156" s="49">
        <v>3175270</v>
      </c>
      <c r="E156" s="49">
        <v>3694490</v>
      </c>
      <c r="F156" s="49">
        <v>1988010</v>
      </c>
      <c r="G156" s="49">
        <v>3108080</v>
      </c>
      <c r="H156" s="49">
        <v>80</v>
      </c>
      <c r="I156" s="50">
        <v>216</v>
      </c>
      <c r="K156" s="51">
        <f t="shared" si="80"/>
        <v>3415750.00000156</v>
      </c>
      <c r="L156" s="52">
        <f t="shared" si="81"/>
        <v>3175270.00000156</v>
      </c>
      <c r="M156" s="52">
        <f t="shared" si="82"/>
        <v>3694490.00000156</v>
      </c>
      <c r="N156" s="52">
        <f t="shared" si="83"/>
        <v>1988010.00000156</v>
      </c>
      <c r="O156" s="52">
        <f t="shared" si="84"/>
        <v>3108080.00000156</v>
      </c>
      <c r="P156" s="30"/>
      <c r="Q156" s="30">
        <f t="shared" si="85"/>
        <v>95</v>
      </c>
      <c r="R156" s="30">
        <f t="shared" si="86"/>
        <v>93</v>
      </c>
      <c r="S156" s="30">
        <f t="shared" si="87"/>
        <v>78</v>
      </c>
      <c r="T156" s="30">
        <f t="shared" si="88"/>
        <v>129</v>
      </c>
      <c r="U156" s="30">
        <f t="shared" si="89"/>
        <v>105</v>
      </c>
      <c r="V156" s="30">
        <f t="shared" si="78"/>
        <v>-2</v>
      </c>
      <c r="W156" s="53" t="str">
        <f t="shared" si="79"/>
        <v>▼</v>
      </c>
      <c r="Y156" s="54">
        <f t="shared" ca="1" si="97"/>
        <v>155</v>
      </c>
      <c r="Z156" s="30">
        <v>155</v>
      </c>
      <c r="AA156" s="30">
        <f t="shared" si="90"/>
        <v>347</v>
      </c>
      <c r="AB156" s="30" t="str">
        <f t="shared" ca="1" si="91"/>
        <v xml:space="preserve">Kevin Regan </v>
      </c>
      <c r="AC156" s="30">
        <f t="shared" ca="1" si="92"/>
        <v>2444170</v>
      </c>
      <c r="AD156" s="30">
        <f t="shared" ca="1" si="93"/>
        <v>80</v>
      </c>
      <c r="AE156" s="30">
        <f t="shared" ca="1" si="94"/>
        <v>150</v>
      </c>
      <c r="AF156" s="30" t="str">
        <f t="shared" ca="1" si="95"/>
        <v>▲</v>
      </c>
      <c r="AG156" s="30">
        <f t="shared" ca="1" si="98"/>
        <v>156</v>
      </c>
      <c r="AH156" s="53">
        <f t="shared" si="96"/>
        <v>3415750</v>
      </c>
    </row>
    <row r="157" spans="1:34">
      <c r="A157" s="48"/>
      <c r="B157" s="49" t="s">
        <v>198</v>
      </c>
      <c r="C157" s="49">
        <v>4410480</v>
      </c>
      <c r="D157" s="49">
        <v>3971100</v>
      </c>
      <c r="E157" s="49">
        <v>4740630</v>
      </c>
      <c r="F157" s="49">
        <v>3387730</v>
      </c>
      <c r="G157" s="49">
        <v>4452220</v>
      </c>
      <c r="H157" s="49">
        <v>80</v>
      </c>
      <c r="I157" s="50">
        <v>69</v>
      </c>
      <c r="K157" s="51">
        <f t="shared" si="80"/>
        <v>4410480.0000015702</v>
      </c>
      <c r="L157" s="52">
        <f t="shared" si="81"/>
        <v>3971100.0000015702</v>
      </c>
      <c r="M157" s="52">
        <f t="shared" si="82"/>
        <v>4740630.0000015702</v>
      </c>
      <c r="N157" s="52">
        <f t="shared" si="83"/>
        <v>3387730.0000015702</v>
      </c>
      <c r="O157" s="52">
        <f t="shared" si="84"/>
        <v>4452220.0000015702</v>
      </c>
      <c r="P157" s="30"/>
      <c r="Q157" s="30">
        <f t="shared" si="85"/>
        <v>48</v>
      </c>
      <c r="R157" s="30">
        <f t="shared" si="86"/>
        <v>47</v>
      </c>
      <c r="S157" s="30">
        <f t="shared" si="87"/>
        <v>22</v>
      </c>
      <c r="T157" s="30">
        <f t="shared" si="88"/>
        <v>53</v>
      </c>
      <c r="U157" s="30">
        <f t="shared" si="89"/>
        <v>44</v>
      </c>
      <c r="V157" s="30">
        <f t="shared" si="78"/>
        <v>-1</v>
      </c>
      <c r="W157" s="53" t="str">
        <f t="shared" si="79"/>
        <v>▼</v>
      </c>
      <c r="Y157" s="54">
        <f t="shared" ca="1" si="97"/>
        <v>156</v>
      </c>
      <c r="Z157" s="30">
        <v>156</v>
      </c>
      <c r="AA157" s="30">
        <f t="shared" si="90"/>
        <v>315</v>
      </c>
      <c r="AB157" s="30" t="str">
        <f t="shared" ca="1" si="91"/>
        <v xml:space="preserve">Mike Young </v>
      </c>
      <c r="AC157" s="30">
        <f t="shared" ca="1" si="92"/>
        <v>2401800</v>
      </c>
      <c r="AD157" s="30">
        <f t="shared" ca="1" si="93"/>
        <v>77</v>
      </c>
      <c r="AE157" s="30">
        <f t="shared" ca="1" si="94"/>
        <v>55</v>
      </c>
      <c r="AF157" s="30" t="str">
        <f t="shared" ca="1" si="95"/>
        <v>▼</v>
      </c>
      <c r="AG157" s="30">
        <f t="shared" ca="1" si="98"/>
        <v>108</v>
      </c>
      <c r="AH157" s="53">
        <f t="shared" si="96"/>
        <v>4410480</v>
      </c>
    </row>
    <row r="158" spans="1:34">
      <c r="A158" s="48"/>
      <c r="B158" s="49" t="s">
        <v>199</v>
      </c>
      <c r="C158" s="49">
        <v>2363830</v>
      </c>
      <c r="D158" s="49">
        <v>833930</v>
      </c>
      <c r="E158" s="49">
        <v>1830890</v>
      </c>
      <c r="F158" s="49">
        <v>1293030</v>
      </c>
      <c r="G158" s="49">
        <v>1348700</v>
      </c>
      <c r="H158" s="49">
        <v>80</v>
      </c>
      <c r="I158" s="50">
        <v>143</v>
      </c>
      <c r="K158" s="51">
        <f t="shared" si="80"/>
        <v>2363830.00000158</v>
      </c>
      <c r="L158" s="52">
        <f t="shared" si="81"/>
        <v>833930.00000157999</v>
      </c>
      <c r="M158" s="52">
        <f t="shared" si="82"/>
        <v>1830890.00000158</v>
      </c>
      <c r="N158" s="52">
        <f t="shared" si="83"/>
        <v>1293030.00000158</v>
      </c>
      <c r="O158" s="52">
        <f t="shared" si="84"/>
        <v>1348700.00000158</v>
      </c>
      <c r="P158" s="30"/>
      <c r="Q158" s="30">
        <f t="shared" si="85"/>
        <v>159</v>
      </c>
      <c r="R158" s="30">
        <f t="shared" si="86"/>
        <v>278</v>
      </c>
      <c r="S158" s="30">
        <f t="shared" si="87"/>
        <v>196</v>
      </c>
      <c r="T158" s="30">
        <f t="shared" si="88"/>
        <v>203</v>
      </c>
      <c r="U158" s="30">
        <f t="shared" si="89"/>
        <v>221</v>
      </c>
      <c r="V158" s="30">
        <f t="shared" si="78"/>
        <v>119</v>
      </c>
      <c r="W158" s="53" t="str">
        <f t="shared" si="79"/>
        <v>▲</v>
      </c>
      <c r="Y158" s="54">
        <f t="shared" ca="1" si="97"/>
        <v>157</v>
      </c>
      <c r="Z158" s="30">
        <v>157</v>
      </c>
      <c r="AA158" s="30">
        <f t="shared" si="90"/>
        <v>492</v>
      </c>
      <c r="AB158" s="30" t="str">
        <f t="shared" ca="1" si="91"/>
        <v>Josephine Chan</v>
      </c>
      <c r="AC158" s="30">
        <f t="shared" ca="1" si="92"/>
        <v>2395040</v>
      </c>
      <c r="AD158" s="30">
        <f t="shared" ca="1" si="93"/>
        <v>80</v>
      </c>
      <c r="AE158" s="30" t="str">
        <f t="shared" ca="1" si="94"/>
        <v>---</v>
      </c>
      <c r="AF158" s="30" t="str">
        <f t="shared" ca="1" si="95"/>
        <v>▲</v>
      </c>
      <c r="AG158" s="30">
        <f t="shared" ca="1" si="98"/>
        <v>150</v>
      </c>
      <c r="AH158" s="53">
        <f t="shared" si="96"/>
        <v>2363830</v>
      </c>
    </row>
    <row r="159" spans="1:34">
      <c r="A159" s="48"/>
      <c r="B159" s="49" t="s">
        <v>200</v>
      </c>
      <c r="C159" s="49">
        <v>1358430</v>
      </c>
      <c r="D159" s="49">
        <v>1269600</v>
      </c>
      <c r="E159" s="49">
        <v>1416310</v>
      </c>
      <c r="F159" s="49">
        <v>984350</v>
      </c>
      <c r="G159" s="49">
        <v>1293460</v>
      </c>
      <c r="H159" s="49">
        <v>80</v>
      </c>
      <c r="I159" s="50">
        <v>275</v>
      </c>
      <c r="K159" s="51">
        <f t="shared" si="80"/>
        <v>1358430.00000159</v>
      </c>
      <c r="L159" s="52">
        <f t="shared" si="81"/>
        <v>1269600.00000159</v>
      </c>
      <c r="M159" s="52">
        <f t="shared" si="82"/>
        <v>1416310.00000159</v>
      </c>
      <c r="N159" s="52">
        <f t="shared" si="83"/>
        <v>984350.00000159</v>
      </c>
      <c r="O159" s="52">
        <f t="shared" si="84"/>
        <v>1293460.00000159</v>
      </c>
      <c r="P159" s="30"/>
      <c r="Q159" s="30">
        <f t="shared" si="85"/>
        <v>232</v>
      </c>
      <c r="R159" s="30">
        <f t="shared" si="86"/>
        <v>233</v>
      </c>
      <c r="S159" s="30">
        <f t="shared" si="87"/>
        <v>228</v>
      </c>
      <c r="T159" s="30">
        <f t="shared" si="88"/>
        <v>246</v>
      </c>
      <c r="U159" s="30">
        <f t="shared" si="89"/>
        <v>226</v>
      </c>
      <c r="V159" s="30">
        <f t="shared" si="78"/>
        <v>1</v>
      </c>
      <c r="W159" s="53" t="str">
        <f t="shared" si="79"/>
        <v>▲</v>
      </c>
      <c r="Y159" s="54">
        <f t="shared" ca="1" si="97"/>
        <v>158</v>
      </c>
      <c r="Z159" s="30">
        <v>158</v>
      </c>
      <c r="AA159" s="30">
        <f t="shared" si="90"/>
        <v>229</v>
      </c>
      <c r="AB159" s="30" t="str">
        <f t="shared" ca="1" si="91"/>
        <v xml:space="preserve">Tamara DiGiovanni Sprung </v>
      </c>
      <c r="AC159" s="30">
        <f t="shared" ca="1" si="92"/>
        <v>2369180</v>
      </c>
      <c r="AD159" s="30">
        <f t="shared" ca="1" si="93"/>
        <v>80</v>
      </c>
      <c r="AE159" s="30">
        <f t="shared" ca="1" si="94"/>
        <v>77</v>
      </c>
      <c r="AF159" s="30" t="str">
        <f t="shared" ca="1" si="95"/>
        <v>▼</v>
      </c>
      <c r="AG159" s="30">
        <f t="shared" ca="1" si="98"/>
        <v>85</v>
      </c>
      <c r="AH159" s="53">
        <f t="shared" si="96"/>
        <v>1358430</v>
      </c>
    </row>
    <row r="160" spans="1:34">
      <c r="A160" s="48"/>
      <c r="B160" s="49" t="s">
        <v>201</v>
      </c>
      <c r="C160" s="49">
        <v>3259660</v>
      </c>
      <c r="D160" s="49">
        <v>3849540</v>
      </c>
      <c r="E160" s="49">
        <v>4442250</v>
      </c>
      <c r="F160" s="49">
        <v>3352220</v>
      </c>
      <c r="G160" s="49">
        <v>5541730</v>
      </c>
      <c r="H160" s="49">
        <v>80</v>
      </c>
      <c r="I160" s="50">
        <v>10</v>
      </c>
      <c r="K160" s="51">
        <f t="shared" si="80"/>
        <v>3259660.0000016</v>
      </c>
      <c r="L160" s="52">
        <f t="shared" si="81"/>
        <v>3849540.0000016</v>
      </c>
      <c r="M160" s="52">
        <f t="shared" si="82"/>
        <v>4442250.0000016</v>
      </c>
      <c r="N160" s="52">
        <f t="shared" si="83"/>
        <v>3352220.0000016</v>
      </c>
      <c r="O160" s="52">
        <f t="shared" si="84"/>
        <v>5541730.0000016</v>
      </c>
      <c r="P160" s="30"/>
      <c r="Q160" s="30">
        <f t="shared" si="85"/>
        <v>105</v>
      </c>
      <c r="R160" s="30">
        <f t="shared" si="86"/>
        <v>56</v>
      </c>
      <c r="S160" s="30">
        <f t="shared" si="87"/>
        <v>28</v>
      </c>
      <c r="T160" s="30">
        <f t="shared" si="88"/>
        <v>55</v>
      </c>
      <c r="U160" s="30">
        <f t="shared" si="89"/>
        <v>22</v>
      </c>
      <c r="V160" s="30">
        <f t="shared" si="78"/>
        <v>-49</v>
      </c>
      <c r="W160" s="53" t="str">
        <f t="shared" si="79"/>
        <v>▼</v>
      </c>
      <c r="Y160" s="54">
        <f t="shared" ca="1" si="97"/>
        <v>159</v>
      </c>
      <c r="Z160" s="30">
        <v>159</v>
      </c>
      <c r="AA160" s="30">
        <f t="shared" si="90"/>
        <v>157</v>
      </c>
      <c r="AB160" s="30" t="str">
        <f t="shared" ca="1" si="91"/>
        <v xml:space="preserve">Welsh Heart </v>
      </c>
      <c r="AC160" s="30">
        <f t="shared" ca="1" si="92"/>
        <v>2363830</v>
      </c>
      <c r="AD160" s="30">
        <f t="shared" ca="1" si="93"/>
        <v>80</v>
      </c>
      <c r="AE160" s="30">
        <f t="shared" ca="1" si="94"/>
        <v>143</v>
      </c>
      <c r="AF160" s="30" t="str">
        <f t="shared" ca="1" si="95"/>
        <v>▲</v>
      </c>
      <c r="AG160" s="30">
        <f t="shared" ca="1" si="98"/>
        <v>196</v>
      </c>
      <c r="AH160" s="53">
        <f t="shared" si="96"/>
        <v>3259660</v>
      </c>
    </row>
    <row r="161" spans="1:34">
      <c r="A161" s="48"/>
      <c r="B161" s="49" t="s">
        <v>202</v>
      </c>
      <c r="C161" s="49">
        <v>3690870</v>
      </c>
      <c r="D161" s="49">
        <v>4321100</v>
      </c>
      <c r="E161" s="49">
        <v>3868760</v>
      </c>
      <c r="F161" s="49">
        <v>2876910</v>
      </c>
      <c r="G161" s="49">
        <v>4430570</v>
      </c>
      <c r="H161" s="49">
        <v>80</v>
      </c>
      <c r="I161" s="50">
        <v>244</v>
      </c>
      <c r="K161" s="51">
        <f t="shared" si="80"/>
        <v>3690870.0000016098</v>
      </c>
      <c r="L161" s="52">
        <f t="shared" si="81"/>
        <v>4321100.0000016103</v>
      </c>
      <c r="M161" s="52">
        <f t="shared" si="82"/>
        <v>3868760.0000016098</v>
      </c>
      <c r="N161" s="52">
        <f t="shared" si="83"/>
        <v>2876910.0000016098</v>
      </c>
      <c r="O161" s="52">
        <f t="shared" si="84"/>
        <v>4430570.0000016103</v>
      </c>
      <c r="P161" s="30"/>
      <c r="Q161" s="30">
        <f t="shared" si="85"/>
        <v>83</v>
      </c>
      <c r="R161" s="30">
        <f t="shared" si="86"/>
        <v>35</v>
      </c>
      <c r="S161" s="30">
        <f t="shared" si="87"/>
        <v>68</v>
      </c>
      <c r="T161" s="30">
        <f t="shared" si="88"/>
        <v>82</v>
      </c>
      <c r="U161" s="30">
        <f t="shared" si="89"/>
        <v>45</v>
      </c>
      <c r="V161" s="30">
        <f t="shared" si="78"/>
        <v>-48</v>
      </c>
      <c r="W161" s="53" t="str">
        <f t="shared" si="79"/>
        <v>▼</v>
      </c>
      <c r="Y161" s="54">
        <f t="shared" ca="1" si="97"/>
        <v>160</v>
      </c>
      <c r="Z161" s="30">
        <v>160</v>
      </c>
      <c r="AA161" s="30">
        <f t="shared" si="90"/>
        <v>224</v>
      </c>
      <c r="AB161" s="30" t="str">
        <f t="shared" ca="1" si="91"/>
        <v xml:space="preserve">Michael G Darling </v>
      </c>
      <c r="AC161" s="30">
        <f t="shared" ca="1" si="92"/>
        <v>2359930</v>
      </c>
      <c r="AD161" s="30">
        <f t="shared" ca="1" si="93"/>
        <v>80</v>
      </c>
      <c r="AE161" s="30">
        <f t="shared" ca="1" si="94"/>
        <v>63</v>
      </c>
      <c r="AF161" s="30" t="str">
        <f t="shared" ca="1" si="95"/>
        <v>▼</v>
      </c>
      <c r="AG161" s="30">
        <f t="shared" ca="1" si="98"/>
        <v>153</v>
      </c>
      <c r="AH161" s="53">
        <f t="shared" si="96"/>
        <v>3690870</v>
      </c>
    </row>
    <row r="162" spans="1:34">
      <c r="A162" s="48"/>
      <c r="B162" s="49" t="s">
        <v>203</v>
      </c>
      <c r="C162" s="49">
        <v>0</v>
      </c>
      <c r="D162" s="49">
        <v>0</v>
      </c>
      <c r="E162" s="49">
        <v>0</v>
      </c>
      <c r="F162" s="49">
        <v>362090</v>
      </c>
      <c r="G162" s="49">
        <v>1376470</v>
      </c>
      <c r="H162" s="49">
        <v>80</v>
      </c>
      <c r="I162" s="50">
        <v>90</v>
      </c>
      <c r="K162" s="51">
        <f t="shared" si="80"/>
        <v>1.6199999999999999E-6</v>
      </c>
      <c r="L162" s="52">
        <f t="shared" si="81"/>
        <v>1.6199999999999999E-6</v>
      </c>
      <c r="M162" s="52">
        <f t="shared" si="82"/>
        <v>1.6199999999999999E-6</v>
      </c>
      <c r="N162" s="52">
        <f t="shared" si="83"/>
        <v>362090.00000161998</v>
      </c>
      <c r="O162" s="52">
        <f t="shared" si="84"/>
        <v>1376470.00000162</v>
      </c>
      <c r="P162" s="30"/>
      <c r="Q162" s="30">
        <f t="shared" si="85"/>
        <v>451</v>
      </c>
      <c r="R162" s="30">
        <f t="shared" si="86"/>
        <v>449</v>
      </c>
      <c r="S162" s="30">
        <f t="shared" si="87"/>
        <v>450</v>
      </c>
      <c r="T162" s="30">
        <f t="shared" si="88"/>
        <v>315</v>
      </c>
      <c r="U162" s="30">
        <f t="shared" si="89"/>
        <v>216</v>
      </c>
      <c r="V162" s="30">
        <f t="shared" si="78"/>
        <v>-2</v>
      </c>
      <c r="W162" s="53" t="str">
        <f t="shared" si="79"/>
        <v>▼</v>
      </c>
      <c r="Y162" s="54">
        <f t="shared" ca="1" si="97"/>
        <v>161</v>
      </c>
      <c r="Z162" s="30">
        <v>161</v>
      </c>
      <c r="AA162" s="30">
        <f t="shared" si="90"/>
        <v>269</v>
      </c>
      <c r="AB162" s="30" t="str">
        <f t="shared" ca="1" si="91"/>
        <v xml:space="preserve">Cassidy Phillips </v>
      </c>
      <c r="AC162" s="30">
        <f t="shared" ca="1" si="92"/>
        <v>2353760</v>
      </c>
      <c r="AD162" s="30">
        <f t="shared" ca="1" si="93"/>
        <v>49</v>
      </c>
      <c r="AE162" s="30">
        <f t="shared" ca="1" si="94"/>
        <v>427</v>
      </c>
      <c r="AF162" s="30" t="str">
        <f t="shared" ca="1" si="95"/>
        <v>▼</v>
      </c>
      <c r="AG162" s="30">
        <f t="shared" ca="1" si="98"/>
        <v>86</v>
      </c>
      <c r="AH162" s="53" t="str">
        <f t="shared" si="96"/>
        <v/>
      </c>
    </row>
    <row r="163" spans="1:34">
      <c r="A163" s="48"/>
      <c r="B163" s="49" t="s">
        <v>204</v>
      </c>
      <c r="C163" s="49">
        <v>3032170</v>
      </c>
      <c r="D163" s="49">
        <v>3630000</v>
      </c>
      <c r="E163" s="49">
        <v>4679610</v>
      </c>
      <c r="F163" s="49">
        <v>2770890</v>
      </c>
      <c r="G163" s="49">
        <v>3310600</v>
      </c>
      <c r="H163" s="49">
        <v>80</v>
      </c>
      <c r="I163" s="50">
        <v>21</v>
      </c>
      <c r="K163" s="51">
        <f t="shared" si="80"/>
        <v>3032170.0000016298</v>
      </c>
      <c r="L163" s="52">
        <f t="shared" si="81"/>
        <v>3630000.0000016298</v>
      </c>
      <c r="M163" s="52">
        <f t="shared" si="82"/>
        <v>4679610.0000016298</v>
      </c>
      <c r="N163" s="52">
        <f t="shared" si="83"/>
        <v>2770890.0000016298</v>
      </c>
      <c r="O163" s="52">
        <f t="shared" si="84"/>
        <v>3310600.0000016298</v>
      </c>
      <c r="P163" s="30"/>
      <c r="Q163" s="30">
        <f t="shared" si="85"/>
        <v>113</v>
      </c>
      <c r="R163" s="30">
        <f t="shared" si="86"/>
        <v>65</v>
      </c>
      <c r="S163" s="30">
        <f t="shared" si="87"/>
        <v>25</v>
      </c>
      <c r="T163" s="30">
        <f t="shared" si="88"/>
        <v>86</v>
      </c>
      <c r="U163" s="30">
        <f t="shared" si="89"/>
        <v>94</v>
      </c>
      <c r="V163" s="30">
        <f t="shared" si="78"/>
        <v>-48</v>
      </c>
      <c r="W163" s="53" t="str">
        <f t="shared" si="79"/>
        <v>▼</v>
      </c>
      <c r="Y163" s="54">
        <f t="shared" ca="1" si="97"/>
        <v>162</v>
      </c>
      <c r="Z163" s="30">
        <v>162</v>
      </c>
      <c r="AA163" s="30">
        <f t="shared" si="90"/>
        <v>140</v>
      </c>
      <c r="AB163" s="30" t="str">
        <f t="shared" ca="1" si="91"/>
        <v xml:space="preserve">Dom Blontje </v>
      </c>
      <c r="AC163" s="30">
        <f t="shared" ca="1" si="92"/>
        <v>2349900</v>
      </c>
      <c r="AD163" s="30">
        <f t="shared" ca="1" si="93"/>
        <v>80</v>
      </c>
      <c r="AE163" s="30">
        <f t="shared" ca="1" si="94"/>
        <v>188</v>
      </c>
      <c r="AF163" s="30" t="str">
        <f t="shared" ca="1" si="95"/>
        <v>▼</v>
      </c>
      <c r="AG163" s="30">
        <f t="shared" ca="1" si="98"/>
        <v>58</v>
      </c>
      <c r="AH163" s="53">
        <f t="shared" si="96"/>
        <v>3032170</v>
      </c>
    </row>
    <row r="164" spans="1:34">
      <c r="A164" s="48"/>
      <c r="B164" s="49" t="s">
        <v>205</v>
      </c>
      <c r="C164" s="49">
        <v>755070</v>
      </c>
      <c r="D164" s="49">
        <v>720520</v>
      </c>
      <c r="E164" s="49">
        <v>743320</v>
      </c>
      <c r="F164" s="49">
        <v>555120</v>
      </c>
      <c r="G164" s="49">
        <v>405850</v>
      </c>
      <c r="H164" s="49">
        <v>80</v>
      </c>
      <c r="I164" s="50">
        <v>75</v>
      </c>
      <c r="K164" s="51">
        <f t="shared" si="80"/>
        <v>755070.00000163994</v>
      </c>
      <c r="L164" s="52">
        <f t="shared" si="81"/>
        <v>720520.00000163994</v>
      </c>
      <c r="M164" s="52">
        <f t="shared" si="82"/>
        <v>743320.00000163994</v>
      </c>
      <c r="N164" s="52">
        <f t="shared" si="83"/>
        <v>555120.00000163994</v>
      </c>
      <c r="O164" s="52">
        <f t="shared" si="84"/>
        <v>405850.00000164</v>
      </c>
      <c r="P164" s="30"/>
      <c r="Q164" s="30">
        <f t="shared" si="85"/>
        <v>290</v>
      </c>
      <c r="R164" s="30">
        <f t="shared" si="86"/>
        <v>292</v>
      </c>
      <c r="S164" s="30">
        <f t="shared" si="87"/>
        <v>283</v>
      </c>
      <c r="T164" s="30">
        <f t="shared" si="88"/>
        <v>291</v>
      </c>
      <c r="U164" s="30">
        <f t="shared" si="89"/>
        <v>315</v>
      </c>
      <c r="V164" s="30">
        <f t="shared" si="78"/>
        <v>2</v>
      </c>
      <c r="W164" s="53" t="str">
        <f t="shared" si="79"/>
        <v>▲</v>
      </c>
      <c r="Y164" s="54">
        <f t="shared" ca="1" si="97"/>
        <v>163</v>
      </c>
      <c r="Z164" s="30">
        <v>163</v>
      </c>
      <c r="AA164" s="30">
        <f t="shared" si="90"/>
        <v>351</v>
      </c>
      <c r="AB164" s="30" t="str">
        <f t="shared" ca="1" si="91"/>
        <v xml:space="preserve">Kristeen Rao </v>
      </c>
      <c r="AC164" s="30">
        <f t="shared" ca="1" si="92"/>
        <v>2348880</v>
      </c>
      <c r="AD164" s="30">
        <f t="shared" ca="1" si="93"/>
        <v>80</v>
      </c>
      <c r="AE164" s="30">
        <f t="shared" ca="1" si="94"/>
        <v>82</v>
      </c>
      <c r="AF164" s="30" t="str">
        <f t="shared" ca="1" si="95"/>
        <v>▼</v>
      </c>
      <c r="AG164" s="30">
        <f t="shared" ca="1" si="98"/>
        <v>129</v>
      </c>
      <c r="AH164" s="53">
        <f t="shared" si="96"/>
        <v>755070</v>
      </c>
    </row>
    <row r="165" spans="1:34">
      <c r="A165" s="48"/>
      <c r="B165" s="49" t="s">
        <v>206</v>
      </c>
      <c r="C165" s="49">
        <v>0</v>
      </c>
      <c r="D165" s="49">
        <v>0</v>
      </c>
      <c r="E165" s="49">
        <v>0</v>
      </c>
      <c r="F165" s="49">
        <v>0</v>
      </c>
      <c r="G165" s="49">
        <v>0</v>
      </c>
      <c r="H165" s="49">
        <v>44</v>
      </c>
      <c r="I165" s="50">
        <v>0</v>
      </c>
      <c r="K165" s="51">
        <f t="shared" si="80"/>
        <v>1.6500000000000001E-6</v>
      </c>
      <c r="L165" s="52">
        <f t="shared" si="81"/>
        <v>1.6500000000000001E-6</v>
      </c>
      <c r="M165" s="52">
        <f t="shared" si="82"/>
        <v>1.6500000000000001E-6</v>
      </c>
      <c r="N165" s="52">
        <f t="shared" si="83"/>
        <v>1.6500000000000001E-6</v>
      </c>
      <c r="O165" s="52">
        <f t="shared" si="84"/>
        <v>1.6500000000000001E-6</v>
      </c>
      <c r="P165" s="30"/>
      <c r="Q165" s="30">
        <f t="shared" si="85"/>
        <v>450</v>
      </c>
      <c r="R165" s="30">
        <f t="shared" si="86"/>
        <v>448</v>
      </c>
      <c r="S165" s="30">
        <f t="shared" si="87"/>
        <v>449</v>
      </c>
      <c r="T165" s="30">
        <f t="shared" si="88"/>
        <v>454</v>
      </c>
      <c r="U165" s="30">
        <f t="shared" si="89"/>
        <v>456</v>
      </c>
      <c r="V165" s="30">
        <f t="shared" si="78"/>
        <v>-2</v>
      </c>
      <c r="W165" s="53" t="str">
        <f t="shared" si="79"/>
        <v>▼</v>
      </c>
      <c r="Y165" s="54">
        <f t="shared" ca="1" si="97"/>
        <v>164</v>
      </c>
      <c r="Z165" s="30">
        <v>164</v>
      </c>
      <c r="AA165" s="30">
        <f t="shared" si="90"/>
        <v>94</v>
      </c>
      <c r="AB165" s="30" t="str">
        <f t="shared" ca="1" si="91"/>
        <v xml:space="preserve">Katherine Dudley </v>
      </c>
      <c r="AC165" s="30">
        <f t="shared" ca="1" si="92"/>
        <v>2345910</v>
      </c>
      <c r="AD165" s="30">
        <f t="shared" ca="1" si="93"/>
        <v>80</v>
      </c>
      <c r="AE165" s="30">
        <f t="shared" ca="1" si="94"/>
        <v>3</v>
      </c>
      <c r="AF165" s="30" t="str">
        <f t="shared" ca="1" si="95"/>
        <v>▲</v>
      </c>
      <c r="AG165" s="30">
        <f t="shared" ca="1" si="98"/>
        <v>142</v>
      </c>
      <c r="AH165" s="53" t="str">
        <f t="shared" si="96"/>
        <v/>
      </c>
    </row>
    <row r="166" spans="1:34">
      <c r="A166" s="48"/>
      <c r="B166" s="49" t="s">
        <v>207</v>
      </c>
      <c r="C166" s="49">
        <v>0</v>
      </c>
      <c r="D166" s="49">
        <v>0</v>
      </c>
      <c r="E166" s="49">
        <v>0</v>
      </c>
      <c r="F166" s="49">
        <v>0</v>
      </c>
      <c r="G166" s="49">
        <v>0</v>
      </c>
      <c r="H166" s="49">
        <v>72</v>
      </c>
      <c r="I166" s="50">
        <v>0</v>
      </c>
      <c r="K166" s="51">
        <f t="shared" si="80"/>
        <v>1.66E-6</v>
      </c>
      <c r="L166" s="52">
        <f t="shared" si="81"/>
        <v>1.66E-6</v>
      </c>
      <c r="M166" s="52">
        <f t="shared" si="82"/>
        <v>1.66E-6</v>
      </c>
      <c r="N166" s="52">
        <f t="shared" si="83"/>
        <v>1.66E-6</v>
      </c>
      <c r="O166" s="52">
        <f t="shared" si="84"/>
        <v>1.66E-6</v>
      </c>
      <c r="P166" s="30"/>
      <c r="Q166" s="30">
        <f t="shared" si="85"/>
        <v>449</v>
      </c>
      <c r="R166" s="30">
        <f t="shared" si="86"/>
        <v>447</v>
      </c>
      <c r="S166" s="30">
        <f t="shared" si="87"/>
        <v>448</v>
      </c>
      <c r="T166" s="30">
        <f t="shared" si="88"/>
        <v>453</v>
      </c>
      <c r="U166" s="30">
        <f t="shared" si="89"/>
        <v>455</v>
      </c>
      <c r="V166" s="30">
        <f t="shared" si="78"/>
        <v>-2</v>
      </c>
      <c r="W166" s="53" t="str">
        <f t="shared" si="79"/>
        <v>▼</v>
      </c>
      <c r="Y166" s="54">
        <f t="shared" ca="1" si="97"/>
        <v>165</v>
      </c>
      <c r="Z166" s="30">
        <v>165</v>
      </c>
      <c r="AA166" s="30">
        <f t="shared" si="90"/>
        <v>213</v>
      </c>
      <c r="AB166" s="30" t="str">
        <f t="shared" ca="1" si="91"/>
        <v xml:space="preserve">Cory Brian Yeager </v>
      </c>
      <c r="AC166" s="30">
        <f t="shared" ca="1" si="92"/>
        <v>2275970</v>
      </c>
      <c r="AD166" s="30">
        <f t="shared" ca="1" si="93"/>
        <v>80</v>
      </c>
      <c r="AE166" s="30">
        <f t="shared" ca="1" si="94"/>
        <v>55</v>
      </c>
      <c r="AF166" s="30" t="str">
        <f t="shared" ca="1" si="95"/>
        <v>▲</v>
      </c>
      <c r="AG166" s="30">
        <f t="shared" ca="1" si="98"/>
        <v>103</v>
      </c>
      <c r="AH166" s="53" t="str">
        <f t="shared" si="96"/>
        <v/>
      </c>
    </row>
    <row r="167" spans="1:34">
      <c r="A167" s="48"/>
      <c r="B167" s="49" t="s">
        <v>208</v>
      </c>
      <c r="C167" s="49">
        <v>3253440</v>
      </c>
      <c r="D167" s="49">
        <v>2836600</v>
      </c>
      <c r="E167" s="49">
        <v>4069580</v>
      </c>
      <c r="F167" s="49">
        <v>2367760</v>
      </c>
      <c r="G167" s="49">
        <v>3723980</v>
      </c>
      <c r="H167" s="49">
        <v>80</v>
      </c>
      <c r="I167" s="50">
        <v>59</v>
      </c>
      <c r="K167" s="51">
        <f t="shared" si="80"/>
        <v>3253440.0000016699</v>
      </c>
      <c r="L167" s="52">
        <f t="shared" si="81"/>
        <v>2836600.0000016699</v>
      </c>
      <c r="M167" s="52">
        <f t="shared" si="82"/>
        <v>4069580.0000016699</v>
      </c>
      <c r="N167" s="52">
        <f t="shared" si="83"/>
        <v>2367760.0000016699</v>
      </c>
      <c r="O167" s="52">
        <f t="shared" si="84"/>
        <v>3723980.0000016699</v>
      </c>
      <c r="P167" s="30"/>
      <c r="Q167" s="30">
        <f t="shared" si="85"/>
        <v>106</v>
      </c>
      <c r="R167" s="30">
        <f t="shared" si="86"/>
        <v>119</v>
      </c>
      <c r="S167" s="30">
        <f t="shared" si="87"/>
        <v>54</v>
      </c>
      <c r="T167" s="30">
        <f t="shared" si="88"/>
        <v>101</v>
      </c>
      <c r="U167" s="30">
        <f t="shared" si="89"/>
        <v>74</v>
      </c>
      <c r="V167" s="30">
        <f t="shared" si="78"/>
        <v>13</v>
      </c>
      <c r="W167" s="53" t="str">
        <f t="shared" si="79"/>
        <v>▲</v>
      </c>
      <c r="Y167" s="54">
        <f t="shared" ca="1" si="97"/>
        <v>166</v>
      </c>
      <c r="Z167" s="30">
        <v>166</v>
      </c>
      <c r="AA167" s="30">
        <f t="shared" si="90"/>
        <v>356</v>
      </c>
      <c r="AB167" s="30" t="str">
        <f t="shared" ca="1" si="91"/>
        <v xml:space="preserve">Neale Willard </v>
      </c>
      <c r="AC167" s="30">
        <f t="shared" ca="1" si="92"/>
        <v>2273820</v>
      </c>
      <c r="AD167" s="30">
        <f t="shared" ca="1" si="93"/>
        <v>80</v>
      </c>
      <c r="AE167" s="30">
        <f t="shared" ca="1" si="94"/>
        <v>149</v>
      </c>
      <c r="AF167" s="30" t="str">
        <f t="shared" ca="1" si="95"/>
        <v>▲</v>
      </c>
      <c r="AG167" s="30">
        <f t="shared" ca="1" si="98"/>
        <v>156</v>
      </c>
      <c r="AH167" s="53">
        <f t="shared" si="96"/>
        <v>3253440</v>
      </c>
    </row>
    <row r="168" spans="1:34">
      <c r="A168" s="48"/>
      <c r="B168" s="49" t="s">
        <v>209</v>
      </c>
      <c r="C168" s="49">
        <v>0</v>
      </c>
      <c r="D168" s="49">
        <v>0</v>
      </c>
      <c r="E168" s="49">
        <v>0</v>
      </c>
      <c r="F168" s="49">
        <v>0</v>
      </c>
      <c r="G168" s="49">
        <v>0</v>
      </c>
      <c r="H168" s="49">
        <v>75</v>
      </c>
      <c r="I168" s="50">
        <v>0</v>
      </c>
      <c r="K168" s="51">
        <f t="shared" si="80"/>
        <v>1.68E-6</v>
      </c>
      <c r="L168" s="52">
        <f t="shared" si="81"/>
        <v>1.68E-6</v>
      </c>
      <c r="M168" s="52">
        <f t="shared" si="82"/>
        <v>1.68E-6</v>
      </c>
      <c r="N168" s="52">
        <f t="shared" si="83"/>
        <v>1.68E-6</v>
      </c>
      <c r="O168" s="52">
        <f t="shared" si="84"/>
        <v>1.68E-6</v>
      </c>
      <c r="P168" s="30"/>
      <c r="Q168" s="30">
        <f t="shared" si="85"/>
        <v>448</v>
      </c>
      <c r="R168" s="30">
        <f t="shared" si="86"/>
        <v>446</v>
      </c>
      <c r="S168" s="30">
        <f t="shared" si="87"/>
        <v>447</v>
      </c>
      <c r="T168" s="30">
        <f t="shared" si="88"/>
        <v>452</v>
      </c>
      <c r="U168" s="30">
        <f t="shared" si="89"/>
        <v>454</v>
      </c>
      <c r="V168" s="30">
        <f t="shared" si="78"/>
        <v>-2</v>
      </c>
      <c r="W168" s="53" t="str">
        <f t="shared" si="79"/>
        <v>▼</v>
      </c>
      <c r="Y168" s="54">
        <f t="shared" ca="1" si="97"/>
        <v>167</v>
      </c>
      <c r="Z168" s="30">
        <v>167</v>
      </c>
      <c r="AA168" s="30">
        <f t="shared" si="90"/>
        <v>297</v>
      </c>
      <c r="AB168" s="30" t="str">
        <f t="shared" ca="1" si="91"/>
        <v xml:space="preserve">Rose Selvog </v>
      </c>
      <c r="AC168" s="30">
        <f t="shared" ca="1" si="92"/>
        <v>2236380</v>
      </c>
      <c r="AD168" s="30">
        <f t="shared" ca="1" si="93"/>
        <v>80</v>
      </c>
      <c r="AE168" s="30">
        <f t="shared" ca="1" si="94"/>
        <v>185</v>
      </c>
      <c r="AF168" s="30" t="str">
        <f t="shared" ca="1" si="95"/>
        <v>▼</v>
      </c>
      <c r="AG168" s="30">
        <f t="shared" ca="1" si="98"/>
        <v>70</v>
      </c>
      <c r="AH168" s="53" t="str">
        <f t="shared" si="96"/>
        <v/>
      </c>
    </row>
    <row r="169" spans="1:34">
      <c r="A169" s="48"/>
      <c r="B169" s="49" t="s">
        <v>210</v>
      </c>
      <c r="C169" s="49">
        <v>715830</v>
      </c>
      <c r="D169" s="49">
        <v>1078280</v>
      </c>
      <c r="E169" s="49">
        <v>1123590</v>
      </c>
      <c r="F169" s="49">
        <v>0</v>
      </c>
      <c r="G169" s="49">
        <v>0</v>
      </c>
      <c r="H169" s="49">
        <v>50</v>
      </c>
      <c r="I169" s="50">
        <v>0</v>
      </c>
      <c r="K169" s="51">
        <f t="shared" si="80"/>
        <v>715830.00000169</v>
      </c>
      <c r="L169" s="52">
        <f t="shared" si="81"/>
        <v>1078280.0000016899</v>
      </c>
      <c r="M169" s="52">
        <f t="shared" si="82"/>
        <v>1123590.0000016899</v>
      </c>
      <c r="N169" s="52">
        <f t="shared" si="83"/>
        <v>1.6900000000000001E-6</v>
      </c>
      <c r="O169" s="52">
        <f t="shared" si="84"/>
        <v>1.6900000000000001E-6</v>
      </c>
      <c r="P169" s="30"/>
      <c r="Q169" s="30">
        <f t="shared" si="85"/>
        <v>295</v>
      </c>
      <c r="R169" s="30">
        <f t="shared" si="86"/>
        <v>254</v>
      </c>
      <c r="S169" s="30">
        <f t="shared" si="87"/>
        <v>250</v>
      </c>
      <c r="T169" s="30">
        <f t="shared" si="88"/>
        <v>451</v>
      </c>
      <c r="U169" s="30">
        <f t="shared" si="89"/>
        <v>453</v>
      </c>
      <c r="V169" s="30">
        <f t="shared" si="78"/>
        <v>-41</v>
      </c>
      <c r="W169" s="53" t="str">
        <f t="shared" si="79"/>
        <v>▼</v>
      </c>
      <c r="Y169" s="54">
        <f t="shared" ca="1" si="97"/>
        <v>168</v>
      </c>
      <c r="Z169" s="30">
        <v>168</v>
      </c>
      <c r="AA169" s="30">
        <f t="shared" si="90"/>
        <v>48</v>
      </c>
      <c r="AB169" s="30" t="str">
        <f t="shared" ca="1" si="91"/>
        <v xml:space="preserve">Huai Ren Wang </v>
      </c>
      <c r="AC169" s="30">
        <f t="shared" ca="1" si="92"/>
        <v>2166050</v>
      </c>
      <c r="AD169" s="30">
        <f t="shared" ca="1" si="93"/>
        <v>80</v>
      </c>
      <c r="AE169" s="30">
        <f t="shared" ca="1" si="94"/>
        <v>349</v>
      </c>
      <c r="AF169" s="30" t="str">
        <f t="shared" ca="1" si="95"/>
        <v>▲</v>
      </c>
      <c r="AG169" s="30">
        <f t="shared" ca="1" si="98"/>
        <v>113</v>
      </c>
      <c r="AH169" s="53">
        <f t="shared" si="96"/>
        <v>715830</v>
      </c>
    </row>
    <row r="170" spans="1:34">
      <c r="A170" s="48"/>
      <c r="B170" s="49" t="s">
        <v>211</v>
      </c>
      <c r="C170" s="49">
        <v>0</v>
      </c>
      <c r="D170" s="49">
        <v>0</v>
      </c>
      <c r="E170" s="49">
        <v>0</v>
      </c>
      <c r="F170" s="49">
        <v>0</v>
      </c>
      <c r="G170" s="49">
        <v>24210</v>
      </c>
      <c r="H170" s="49">
        <v>15</v>
      </c>
      <c r="I170" s="50">
        <v>0</v>
      </c>
      <c r="K170" s="51">
        <f t="shared" si="80"/>
        <v>1.7E-6</v>
      </c>
      <c r="L170" s="52">
        <f t="shared" si="81"/>
        <v>1.7E-6</v>
      </c>
      <c r="M170" s="52">
        <f t="shared" si="82"/>
        <v>1.7E-6</v>
      </c>
      <c r="N170" s="52">
        <f t="shared" si="83"/>
        <v>1.7E-6</v>
      </c>
      <c r="O170" s="52">
        <f t="shared" si="84"/>
        <v>24210.000001699998</v>
      </c>
      <c r="P170" s="30"/>
      <c r="Q170" s="30">
        <f t="shared" si="85"/>
        <v>447</v>
      </c>
      <c r="R170" s="30">
        <f t="shared" si="86"/>
        <v>445</v>
      </c>
      <c r="S170" s="30">
        <f t="shared" si="87"/>
        <v>446</v>
      </c>
      <c r="T170" s="30">
        <f t="shared" si="88"/>
        <v>450</v>
      </c>
      <c r="U170" s="30">
        <f t="shared" si="89"/>
        <v>344</v>
      </c>
      <c r="V170" s="30">
        <f t="shared" si="78"/>
        <v>-2</v>
      </c>
      <c r="W170" s="53" t="str">
        <f t="shared" si="79"/>
        <v>▼</v>
      </c>
      <c r="Y170" s="54">
        <f t="shared" ca="1" si="97"/>
        <v>169</v>
      </c>
      <c r="Z170" s="30">
        <v>169</v>
      </c>
      <c r="AA170" s="30">
        <f t="shared" si="90"/>
        <v>409</v>
      </c>
      <c r="AB170" s="30" t="str">
        <f t="shared" ca="1" si="91"/>
        <v xml:space="preserve">Nina Suojanen </v>
      </c>
      <c r="AC170" s="30">
        <f t="shared" ca="1" si="92"/>
        <v>2158610</v>
      </c>
      <c r="AD170" s="30">
        <f t="shared" ca="1" si="93"/>
        <v>80</v>
      </c>
      <c r="AE170" s="30">
        <f t="shared" ca="1" si="94"/>
        <v>56</v>
      </c>
      <c r="AF170" s="30" t="str">
        <f t="shared" ca="1" si="95"/>
        <v>▼</v>
      </c>
      <c r="AG170" s="30">
        <f t="shared" ca="1" si="98"/>
        <v>135</v>
      </c>
      <c r="AH170" s="53" t="str">
        <f t="shared" si="96"/>
        <v/>
      </c>
    </row>
    <row r="171" spans="1:34">
      <c r="A171" s="48"/>
      <c r="B171" s="49" t="s">
        <v>212</v>
      </c>
      <c r="C171" s="49">
        <v>473010</v>
      </c>
      <c r="D171" s="49">
        <v>431920</v>
      </c>
      <c r="E171" s="49">
        <v>181710</v>
      </c>
      <c r="F171" s="49">
        <v>481040</v>
      </c>
      <c r="G171" s="49">
        <v>616330</v>
      </c>
      <c r="H171" s="49">
        <v>44</v>
      </c>
      <c r="I171" s="50">
        <v>3</v>
      </c>
      <c r="K171" s="51">
        <f t="shared" si="80"/>
        <v>473010.00000171002</v>
      </c>
      <c r="L171" s="52">
        <f t="shared" si="81"/>
        <v>431920.00000171002</v>
      </c>
      <c r="M171" s="52">
        <f t="shared" si="82"/>
        <v>181710.00000171</v>
      </c>
      <c r="N171" s="52">
        <f t="shared" si="83"/>
        <v>481040.00000171002</v>
      </c>
      <c r="O171" s="52">
        <f t="shared" si="84"/>
        <v>616330.00000171002</v>
      </c>
      <c r="P171" s="30"/>
      <c r="Q171" s="30">
        <f t="shared" si="85"/>
        <v>317</v>
      </c>
      <c r="R171" s="30">
        <f t="shared" si="86"/>
        <v>321</v>
      </c>
      <c r="S171" s="30">
        <f t="shared" si="87"/>
        <v>322</v>
      </c>
      <c r="T171" s="30">
        <f t="shared" si="88"/>
        <v>302</v>
      </c>
      <c r="U171" s="30">
        <f t="shared" si="89"/>
        <v>288</v>
      </c>
      <c r="V171" s="30">
        <f t="shared" si="78"/>
        <v>4</v>
      </c>
      <c r="W171" s="53" t="str">
        <f t="shared" si="79"/>
        <v>▲</v>
      </c>
      <c r="Y171" s="54">
        <f t="shared" ca="1" si="97"/>
        <v>170</v>
      </c>
      <c r="Z171" s="30">
        <v>170</v>
      </c>
      <c r="AA171" s="30">
        <f t="shared" si="90"/>
        <v>76</v>
      </c>
      <c r="AB171" s="30" t="str">
        <f t="shared" ca="1" si="91"/>
        <v xml:space="preserve">Deborah Brown </v>
      </c>
      <c r="AC171" s="30">
        <f t="shared" ca="1" si="92"/>
        <v>2153950</v>
      </c>
      <c r="AD171" s="30">
        <f t="shared" ca="1" si="93"/>
        <v>80</v>
      </c>
      <c r="AE171" s="30">
        <f t="shared" ca="1" si="94"/>
        <v>196</v>
      </c>
      <c r="AF171" s="30" t="str">
        <f t="shared" ca="1" si="95"/>
        <v>▲</v>
      </c>
      <c r="AG171" s="30">
        <f t="shared" ca="1" si="98"/>
        <v>143</v>
      </c>
      <c r="AH171" s="53">
        <f t="shared" si="96"/>
        <v>473010</v>
      </c>
    </row>
    <row r="172" spans="1:34">
      <c r="A172" s="48"/>
      <c r="B172" s="49" t="s">
        <v>213</v>
      </c>
      <c r="C172" s="49">
        <v>0</v>
      </c>
      <c r="D172" s="49">
        <v>0</v>
      </c>
      <c r="E172" s="49">
        <v>0</v>
      </c>
      <c r="F172" s="49">
        <v>0</v>
      </c>
      <c r="G172" s="49">
        <v>0</v>
      </c>
      <c r="H172" s="49">
        <v>80</v>
      </c>
      <c r="I172" s="50">
        <v>0</v>
      </c>
      <c r="K172" s="51">
        <f t="shared" si="80"/>
        <v>1.72E-6</v>
      </c>
      <c r="L172" s="52">
        <f t="shared" si="81"/>
        <v>1.72E-6</v>
      </c>
      <c r="M172" s="52">
        <f t="shared" si="82"/>
        <v>1.72E-6</v>
      </c>
      <c r="N172" s="52">
        <f t="shared" si="83"/>
        <v>1.72E-6</v>
      </c>
      <c r="O172" s="52">
        <f t="shared" si="84"/>
        <v>1.72E-6</v>
      </c>
      <c r="P172" s="30"/>
      <c r="Q172" s="30">
        <f t="shared" si="85"/>
        <v>446</v>
      </c>
      <c r="R172" s="30">
        <f t="shared" si="86"/>
        <v>444</v>
      </c>
      <c r="S172" s="30">
        <f t="shared" si="87"/>
        <v>445</v>
      </c>
      <c r="T172" s="30">
        <f t="shared" si="88"/>
        <v>449</v>
      </c>
      <c r="U172" s="30">
        <f t="shared" si="89"/>
        <v>452</v>
      </c>
      <c r="V172" s="30">
        <f t="shared" si="78"/>
        <v>-2</v>
      </c>
      <c r="W172" s="53" t="str">
        <f t="shared" si="79"/>
        <v>▼</v>
      </c>
      <c r="Y172" s="54">
        <f t="shared" ca="1" si="97"/>
        <v>171</v>
      </c>
      <c r="Z172" s="30">
        <v>171</v>
      </c>
      <c r="AA172" s="30">
        <f t="shared" si="90"/>
        <v>461</v>
      </c>
      <c r="AB172" s="30" t="str">
        <f t="shared" ca="1" si="91"/>
        <v xml:space="preserve">Ann Lim </v>
      </c>
      <c r="AC172" s="30">
        <f t="shared" ca="1" si="92"/>
        <v>2142840</v>
      </c>
      <c r="AD172" s="30">
        <f t="shared" ca="1" si="93"/>
        <v>71</v>
      </c>
      <c r="AE172" s="30" t="str">
        <f t="shared" ca="1" si="94"/>
        <v>---</v>
      </c>
      <c r="AF172" s="30" t="str">
        <f t="shared" ca="1" si="95"/>
        <v>▲</v>
      </c>
      <c r="AG172" s="30">
        <f t="shared" ca="1" si="98"/>
        <v>185</v>
      </c>
      <c r="AH172" s="53" t="str">
        <f t="shared" si="96"/>
        <v/>
      </c>
    </row>
    <row r="173" spans="1:34">
      <c r="A173" s="48"/>
      <c r="B173" s="49" t="s">
        <v>214</v>
      </c>
      <c r="C173" s="49">
        <v>1023520</v>
      </c>
      <c r="D173" s="49">
        <v>884550</v>
      </c>
      <c r="E173" s="49">
        <v>472810</v>
      </c>
      <c r="F173" s="49">
        <v>867150</v>
      </c>
      <c r="G173" s="49">
        <v>0</v>
      </c>
      <c r="H173" s="49">
        <v>58</v>
      </c>
      <c r="I173" s="50">
        <v>16</v>
      </c>
      <c r="K173" s="51">
        <f t="shared" si="80"/>
        <v>1023520.00000173</v>
      </c>
      <c r="L173" s="52">
        <f t="shared" si="81"/>
        <v>884550.00000173005</v>
      </c>
      <c r="M173" s="52">
        <f t="shared" si="82"/>
        <v>472810.00000172999</v>
      </c>
      <c r="N173" s="52">
        <f t="shared" si="83"/>
        <v>867150.00000173005</v>
      </c>
      <c r="O173" s="52">
        <f t="shared" si="84"/>
        <v>1.73E-6</v>
      </c>
      <c r="P173" s="30"/>
      <c r="Q173" s="30">
        <f t="shared" si="85"/>
        <v>262</v>
      </c>
      <c r="R173" s="30">
        <f t="shared" si="86"/>
        <v>269</v>
      </c>
      <c r="S173" s="30">
        <f t="shared" si="87"/>
        <v>312</v>
      </c>
      <c r="T173" s="30">
        <f t="shared" si="88"/>
        <v>258</v>
      </c>
      <c r="U173" s="30">
        <f t="shared" si="89"/>
        <v>451</v>
      </c>
      <c r="V173" s="30">
        <f t="shared" si="78"/>
        <v>7</v>
      </c>
      <c r="W173" s="53" t="str">
        <f t="shared" si="79"/>
        <v>▲</v>
      </c>
      <c r="Y173" s="54">
        <f t="shared" ca="1" si="97"/>
        <v>172</v>
      </c>
      <c r="Z173" s="30">
        <v>172</v>
      </c>
      <c r="AA173" s="30">
        <f t="shared" si="90"/>
        <v>132</v>
      </c>
      <c r="AB173" s="30" t="str">
        <f t="shared" ca="1" si="91"/>
        <v xml:space="preserve">Jill Rose </v>
      </c>
      <c r="AC173" s="30">
        <f t="shared" ca="1" si="92"/>
        <v>2128260</v>
      </c>
      <c r="AD173" s="30">
        <f t="shared" ca="1" si="93"/>
        <v>80</v>
      </c>
      <c r="AE173" s="30">
        <f t="shared" ca="1" si="94"/>
        <v>40</v>
      </c>
      <c r="AF173" s="30" t="str">
        <f t="shared" ca="1" si="95"/>
        <v>▼</v>
      </c>
      <c r="AG173" s="30">
        <f t="shared" ca="1" si="98"/>
        <v>77</v>
      </c>
      <c r="AH173" s="53">
        <f t="shared" si="96"/>
        <v>1023520</v>
      </c>
    </row>
    <row r="174" spans="1:34">
      <c r="A174" s="48"/>
      <c r="B174" s="49" t="s">
        <v>215</v>
      </c>
      <c r="C174" s="49">
        <v>0</v>
      </c>
      <c r="D174" s="49">
        <v>0</v>
      </c>
      <c r="E174" s="49">
        <v>0</v>
      </c>
      <c r="F174" s="49">
        <v>0</v>
      </c>
      <c r="G174" s="49">
        <v>0</v>
      </c>
      <c r="H174" s="49">
        <v>55</v>
      </c>
      <c r="I174" s="50">
        <v>0</v>
      </c>
      <c r="K174" s="51">
        <f t="shared" si="80"/>
        <v>1.7400000000000001E-6</v>
      </c>
      <c r="L174" s="52">
        <f t="shared" si="81"/>
        <v>1.7400000000000001E-6</v>
      </c>
      <c r="M174" s="52">
        <f t="shared" si="82"/>
        <v>1.7400000000000001E-6</v>
      </c>
      <c r="N174" s="52">
        <f t="shared" si="83"/>
        <v>1.7400000000000001E-6</v>
      </c>
      <c r="O174" s="52">
        <f t="shared" si="84"/>
        <v>1.7400000000000001E-6</v>
      </c>
      <c r="P174" s="30"/>
      <c r="Q174" s="30">
        <f t="shared" si="85"/>
        <v>445</v>
      </c>
      <c r="R174" s="30">
        <f t="shared" si="86"/>
        <v>443</v>
      </c>
      <c r="S174" s="30">
        <f t="shared" si="87"/>
        <v>444</v>
      </c>
      <c r="T174" s="30">
        <f t="shared" si="88"/>
        <v>448</v>
      </c>
      <c r="U174" s="30">
        <f t="shared" si="89"/>
        <v>450</v>
      </c>
      <c r="V174" s="30">
        <f t="shared" si="78"/>
        <v>-2</v>
      </c>
      <c r="W174" s="53" t="str">
        <f t="shared" si="79"/>
        <v>▼</v>
      </c>
      <c r="Y174" s="54">
        <f t="shared" ca="1" si="97"/>
        <v>173</v>
      </c>
      <c r="Z174" s="30">
        <v>173</v>
      </c>
      <c r="AA174" s="30">
        <f t="shared" si="90"/>
        <v>31</v>
      </c>
      <c r="AB174" s="30" t="str">
        <f t="shared" ca="1" si="91"/>
        <v xml:space="preserve">Branden Lee Zerafa </v>
      </c>
      <c r="AC174" s="30">
        <f t="shared" ca="1" si="92"/>
        <v>2123790</v>
      </c>
      <c r="AD174" s="30">
        <f t="shared" ca="1" si="93"/>
        <v>80</v>
      </c>
      <c r="AE174" s="30" t="str">
        <f t="shared" ca="1" si="94"/>
        <v>---</v>
      </c>
      <c r="AF174" s="30" t="str">
        <f t="shared" ca="1" si="95"/>
        <v>▲</v>
      </c>
      <c r="AG174" s="30">
        <f t="shared" ca="1" si="98"/>
        <v>500</v>
      </c>
      <c r="AH174" s="53" t="str">
        <f t="shared" si="96"/>
        <v/>
      </c>
    </row>
    <row r="175" spans="1:34">
      <c r="A175" s="48"/>
      <c r="B175" s="49" t="s">
        <v>216</v>
      </c>
      <c r="C175" s="49">
        <v>1843410</v>
      </c>
      <c r="D175" s="49">
        <v>1666300</v>
      </c>
      <c r="E175" s="49">
        <v>2410590</v>
      </c>
      <c r="F175" s="49">
        <v>1608810</v>
      </c>
      <c r="G175" s="49">
        <v>1625280</v>
      </c>
      <c r="H175" s="49">
        <v>80</v>
      </c>
      <c r="I175" s="50">
        <v>85</v>
      </c>
      <c r="K175" s="51">
        <f t="shared" si="80"/>
        <v>1843410.00000175</v>
      </c>
      <c r="L175" s="52">
        <f t="shared" si="81"/>
        <v>1666300.00000175</v>
      </c>
      <c r="M175" s="52">
        <f t="shared" si="82"/>
        <v>2410590.00000175</v>
      </c>
      <c r="N175" s="52">
        <f t="shared" si="83"/>
        <v>1608810.00000175</v>
      </c>
      <c r="O175" s="52">
        <f t="shared" si="84"/>
        <v>1625280.00000175</v>
      </c>
      <c r="P175" s="30"/>
      <c r="Q175" s="30">
        <f t="shared" si="85"/>
        <v>197</v>
      </c>
      <c r="R175" s="30">
        <f t="shared" si="86"/>
        <v>204</v>
      </c>
      <c r="S175" s="30">
        <f t="shared" si="87"/>
        <v>151</v>
      </c>
      <c r="T175" s="30">
        <f t="shared" si="88"/>
        <v>167</v>
      </c>
      <c r="U175" s="30">
        <f t="shared" si="89"/>
        <v>196</v>
      </c>
      <c r="V175" s="30">
        <f t="shared" si="78"/>
        <v>7</v>
      </c>
      <c r="W175" s="53" t="str">
        <f t="shared" si="79"/>
        <v>▲</v>
      </c>
      <c r="Y175" s="54">
        <f t="shared" ca="1" si="97"/>
        <v>174</v>
      </c>
      <c r="Z175" s="30">
        <v>174</v>
      </c>
      <c r="AA175" s="30">
        <f t="shared" si="90"/>
        <v>196</v>
      </c>
      <c r="AB175" s="30" t="str">
        <f t="shared" ca="1" si="91"/>
        <v xml:space="preserve">Diana Hilliard </v>
      </c>
      <c r="AC175" s="30">
        <f t="shared" ca="1" si="92"/>
        <v>2119840</v>
      </c>
      <c r="AD175" s="30">
        <f t="shared" ca="1" si="93"/>
        <v>80</v>
      </c>
      <c r="AE175" s="30" t="str">
        <f t="shared" ca="1" si="94"/>
        <v>---</v>
      </c>
      <c r="AF175" s="30" t="str">
        <f t="shared" ca="1" si="95"/>
        <v>▲</v>
      </c>
      <c r="AG175" s="30">
        <f t="shared" ca="1" si="98"/>
        <v>125</v>
      </c>
      <c r="AH175" s="53">
        <f t="shared" si="96"/>
        <v>1843410</v>
      </c>
    </row>
    <row r="176" spans="1:34">
      <c r="A176" s="48"/>
      <c r="B176" s="49" t="s">
        <v>217</v>
      </c>
      <c r="C176" s="49">
        <v>0</v>
      </c>
      <c r="D176" s="49">
        <v>0</v>
      </c>
      <c r="E176" s="49">
        <v>0</v>
      </c>
      <c r="F176" s="49">
        <v>0</v>
      </c>
      <c r="G176" s="49">
        <v>0</v>
      </c>
      <c r="H176" s="49">
        <v>65</v>
      </c>
      <c r="I176" s="50">
        <v>0</v>
      </c>
      <c r="K176" s="51">
        <f t="shared" si="80"/>
        <v>1.7600000000000001E-6</v>
      </c>
      <c r="L176" s="52">
        <f t="shared" si="81"/>
        <v>1.7600000000000001E-6</v>
      </c>
      <c r="M176" s="52">
        <f t="shared" si="82"/>
        <v>1.7600000000000001E-6</v>
      </c>
      <c r="N176" s="52">
        <f t="shared" si="83"/>
        <v>1.7600000000000001E-6</v>
      </c>
      <c r="O176" s="52">
        <f t="shared" si="84"/>
        <v>1.7600000000000001E-6</v>
      </c>
      <c r="P176" s="30"/>
      <c r="Q176" s="30">
        <f t="shared" si="85"/>
        <v>444</v>
      </c>
      <c r="R176" s="30">
        <f t="shared" si="86"/>
        <v>442</v>
      </c>
      <c r="S176" s="30">
        <f t="shared" si="87"/>
        <v>443</v>
      </c>
      <c r="T176" s="30">
        <f t="shared" si="88"/>
        <v>447</v>
      </c>
      <c r="U176" s="30">
        <f t="shared" si="89"/>
        <v>449</v>
      </c>
      <c r="V176" s="30">
        <f t="shared" si="78"/>
        <v>-2</v>
      </c>
      <c r="W176" s="53" t="str">
        <f t="shared" si="79"/>
        <v>▼</v>
      </c>
      <c r="Y176" s="54">
        <f t="shared" ca="1" si="97"/>
        <v>175</v>
      </c>
      <c r="Z176" s="30">
        <v>175</v>
      </c>
      <c r="AA176" s="30">
        <f t="shared" si="90"/>
        <v>437</v>
      </c>
      <c r="AB176" s="30" t="str">
        <f t="shared" ca="1" si="91"/>
        <v xml:space="preserve">Elizabeth McKeny </v>
      </c>
      <c r="AC176" s="30">
        <f t="shared" ca="1" si="92"/>
        <v>2104610</v>
      </c>
      <c r="AD176" s="30">
        <f t="shared" ca="1" si="93"/>
        <v>80</v>
      </c>
      <c r="AE176" s="30" t="str">
        <f t="shared" ca="1" si="94"/>
        <v>---</v>
      </c>
      <c r="AF176" s="30" t="str">
        <f t="shared" ca="1" si="95"/>
        <v>▼</v>
      </c>
      <c r="AG176" s="30">
        <f t="shared" ca="1" si="98"/>
        <v>130</v>
      </c>
      <c r="AH176" s="53" t="str">
        <f t="shared" si="96"/>
        <v/>
      </c>
    </row>
    <row r="177" spans="1:34">
      <c r="A177" s="48"/>
      <c r="B177" s="49" t="s">
        <v>218</v>
      </c>
      <c r="C177" s="49">
        <v>0</v>
      </c>
      <c r="D177" s="49">
        <v>0</v>
      </c>
      <c r="E177" s="49">
        <v>0</v>
      </c>
      <c r="F177" s="49">
        <v>0</v>
      </c>
      <c r="G177" s="49">
        <v>0</v>
      </c>
      <c r="H177" s="49">
        <v>1</v>
      </c>
      <c r="I177" s="50">
        <v>0</v>
      </c>
      <c r="K177" s="51">
        <f t="shared" si="80"/>
        <v>1.77E-6</v>
      </c>
      <c r="L177" s="52">
        <f t="shared" si="81"/>
        <v>1.77E-6</v>
      </c>
      <c r="M177" s="52">
        <f t="shared" si="82"/>
        <v>1.77E-6</v>
      </c>
      <c r="N177" s="52">
        <f t="shared" si="83"/>
        <v>1.77E-6</v>
      </c>
      <c r="O177" s="52">
        <f t="shared" si="84"/>
        <v>1.77E-6</v>
      </c>
      <c r="P177" s="30"/>
      <c r="Q177" s="30">
        <f t="shared" si="85"/>
        <v>443</v>
      </c>
      <c r="R177" s="30">
        <f t="shared" si="86"/>
        <v>441</v>
      </c>
      <c r="S177" s="30">
        <f t="shared" si="87"/>
        <v>442</v>
      </c>
      <c r="T177" s="30">
        <f t="shared" si="88"/>
        <v>446</v>
      </c>
      <c r="U177" s="30">
        <f t="shared" si="89"/>
        <v>448</v>
      </c>
      <c r="V177" s="30">
        <f t="shared" si="78"/>
        <v>-2</v>
      </c>
      <c r="W177" s="53" t="str">
        <f t="shared" si="79"/>
        <v>▼</v>
      </c>
      <c r="Y177" s="54">
        <f t="shared" ca="1" si="97"/>
        <v>176</v>
      </c>
      <c r="Z177" s="30">
        <v>176</v>
      </c>
      <c r="AA177" s="30">
        <f t="shared" si="90"/>
        <v>441</v>
      </c>
      <c r="AB177" s="30" t="str">
        <f t="shared" ca="1" si="91"/>
        <v xml:space="preserve">Hrjw Free </v>
      </c>
      <c r="AC177" s="30">
        <f t="shared" ca="1" si="92"/>
        <v>2091530</v>
      </c>
      <c r="AD177" s="30">
        <f t="shared" ca="1" si="93"/>
        <v>80</v>
      </c>
      <c r="AE177" s="30" t="str">
        <f t="shared" ca="1" si="94"/>
        <v>---</v>
      </c>
      <c r="AF177" s="30" t="str">
        <f t="shared" ca="1" si="95"/>
        <v>▲</v>
      </c>
      <c r="AG177" s="30">
        <f t="shared" ca="1" si="98"/>
        <v>145</v>
      </c>
      <c r="AH177" s="53" t="str">
        <f t="shared" si="96"/>
        <v/>
      </c>
    </row>
    <row r="178" spans="1:34">
      <c r="A178" s="48" t="s">
        <v>41</v>
      </c>
      <c r="B178" s="49" t="s">
        <v>219</v>
      </c>
      <c r="C178" s="49">
        <v>1088170</v>
      </c>
      <c r="D178" s="49">
        <v>1075980</v>
      </c>
      <c r="E178" s="49">
        <v>1178110</v>
      </c>
      <c r="F178" s="49">
        <v>1359030</v>
      </c>
      <c r="G178" s="49">
        <v>1471310</v>
      </c>
      <c r="H178" s="49">
        <v>80</v>
      </c>
      <c r="I178" s="50">
        <v>333</v>
      </c>
      <c r="K178" s="51" t="str">
        <f t="shared" si="80"/>
        <v/>
      </c>
      <c r="L178" s="52" t="str">
        <f t="shared" si="81"/>
        <v/>
      </c>
      <c r="M178" s="52" t="str">
        <f t="shared" si="82"/>
        <v/>
      </c>
      <c r="N178" s="52" t="str">
        <f t="shared" si="83"/>
        <v/>
      </c>
      <c r="O178" s="52" t="str">
        <f t="shared" si="84"/>
        <v/>
      </c>
      <c r="P178" s="30"/>
      <c r="Q178" s="30">
        <f t="shared" si="85"/>
        <v>0</v>
      </c>
      <c r="R178" s="30">
        <f t="shared" si="86"/>
        <v>0</v>
      </c>
      <c r="S178" s="30">
        <f t="shared" si="87"/>
        <v>0</v>
      </c>
      <c r="T178" s="30">
        <f t="shared" si="88"/>
        <v>0</v>
      </c>
      <c r="U178" s="30">
        <f t="shared" si="89"/>
        <v>0</v>
      </c>
      <c r="V178" s="30">
        <f t="shared" si="78"/>
        <v>0</v>
      </c>
      <c r="W178" s="53" t="str">
        <f t="shared" si="79"/>
        <v>=</v>
      </c>
      <c r="Y178" s="54">
        <f t="shared" ca="1" si="97"/>
        <v>177</v>
      </c>
      <c r="Z178" s="30">
        <v>177</v>
      </c>
      <c r="AA178" s="30">
        <f t="shared" si="90"/>
        <v>537</v>
      </c>
      <c r="AB178" s="30" t="str">
        <f t="shared" ca="1" si="91"/>
        <v>Kelsley Grant</v>
      </c>
      <c r="AC178" s="30">
        <f t="shared" ca="1" si="92"/>
        <v>2075040</v>
      </c>
      <c r="AD178" s="30">
        <f t="shared" ca="1" si="93"/>
        <v>20</v>
      </c>
      <c r="AE178" s="30" t="str">
        <f t="shared" ca="1" si="94"/>
        <v>---</v>
      </c>
      <c r="AF178" s="30" t="str">
        <f t="shared" ca="1" si="95"/>
        <v>▼</v>
      </c>
      <c r="AG178" s="30">
        <f t="shared" ca="1" si="98"/>
        <v>163</v>
      </c>
      <c r="AH178" s="53" t="str">
        <f t="shared" si="96"/>
        <v/>
      </c>
    </row>
    <row r="179" spans="1:34">
      <c r="A179" s="48"/>
      <c r="B179" s="49" t="s">
        <v>220</v>
      </c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26</v>
      </c>
      <c r="I179" s="50">
        <v>0</v>
      </c>
      <c r="K179" s="51">
        <f t="shared" si="80"/>
        <v>1.79E-6</v>
      </c>
      <c r="L179" s="52">
        <f t="shared" si="81"/>
        <v>1.79E-6</v>
      </c>
      <c r="M179" s="52">
        <f t="shared" si="82"/>
        <v>1.79E-6</v>
      </c>
      <c r="N179" s="52">
        <f t="shared" si="83"/>
        <v>1.79E-6</v>
      </c>
      <c r="O179" s="52">
        <f t="shared" si="84"/>
        <v>1.79E-6</v>
      </c>
      <c r="P179" s="30"/>
      <c r="Q179" s="30">
        <f t="shared" si="85"/>
        <v>442</v>
      </c>
      <c r="R179" s="30">
        <f t="shared" si="86"/>
        <v>440</v>
      </c>
      <c r="S179" s="30">
        <f t="shared" si="87"/>
        <v>441</v>
      </c>
      <c r="T179" s="30">
        <f t="shared" si="88"/>
        <v>445</v>
      </c>
      <c r="U179" s="30">
        <f t="shared" si="89"/>
        <v>447</v>
      </c>
      <c r="V179" s="30">
        <f t="shared" si="78"/>
        <v>-2</v>
      </c>
      <c r="W179" s="53" t="str">
        <f t="shared" si="79"/>
        <v>▼</v>
      </c>
      <c r="Y179" s="54">
        <f t="shared" ca="1" si="97"/>
        <v>178</v>
      </c>
      <c r="Z179" s="30">
        <v>178</v>
      </c>
      <c r="AA179" s="30">
        <f t="shared" si="90"/>
        <v>30</v>
      </c>
      <c r="AB179" s="30" t="str">
        <f t="shared" ca="1" si="91"/>
        <v xml:space="preserve">Linda Foreman </v>
      </c>
      <c r="AC179" s="30">
        <f t="shared" ca="1" si="92"/>
        <v>2070650</v>
      </c>
      <c r="AD179" s="30">
        <f t="shared" ca="1" si="93"/>
        <v>80</v>
      </c>
      <c r="AE179" s="30">
        <f t="shared" ca="1" si="94"/>
        <v>221</v>
      </c>
      <c r="AF179" s="30" t="str">
        <f t="shared" ca="1" si="95"/>
        <v>▲</v>
      </c>
      <c r="AG179" s="30">
        <f t="shared" ca="1" si="98"/>
        <v>100</v>
      </c>
      <c r="AH179" s="53" t="str">
        <f t="shared" si="96"/>
        <v/>
      </c>
    </row>
    <row r="180" spans="1:34">
      <c r="A180" s="48"/>
      <c r="B180" s="49" t="s">
        <v>221</v>
      </c>
      <c r="C180" s="49">
        <v>0</v>
      </c>
      <c r="D180" s="49">
        <v>0</v>
      </c>
      <c r="E180" s="49">
        <v>0</v>
      </c>
      <c r="F180" s="49">
        <v>0</v>
      </c>
      <c r="G180" s="49">
        <v>0</v>
      </c>
      <c r="H180" s="49">
        <v>7</v>
      </c>
      <c r="I180" s="50">
        <v>234</v>
      </c>
      <c r="K180" s="51">
        <f t="shared" si="80"/>
        <v>1.8000000000000001E-6</v>
      </c>
      <c r="L180" s="52">
        <f t="shared" si="81"/>
        <v>1.8000000000000001E-6</v>
      </c>
      <c r="M180" s="52">
        <f t="shared" si="82"/>
        <v>1.8000000000000001E-6</v>
      </c>
      <c r="N180" s="52">
        <f t="shared" si="83"/>
        <v>1.8000000000000001E-6</v>
      </c>
      <c r="O180" s="52">
        <f t="shared" si="84"/>
        <v>1.8000000000000001E-6</v>
      </c>
      <c r="P180" s="30"/>
      <c r="Q180" s="30">
        <f t="shared" si="85"/>
        <v>441</v>
      </c>
      <c r="R180" s="30">
        <f t="shared" si="86"/>
        <v>439</v>
      </c>
      <c r="S180" s="30">
        <f t="shared" si="87"/>
        <v>440</v>
      </c>
      <c r="T180" s="30">
        <f t="shared" si="88"/>
        <v>444</v>
      </c>
      <c r="U180" s="30">
        <f t="shared" si="89"/>
        <v>446</v>
      </c>
      <c r="V180" s="30">
        <f t="shared" si="78"/>
        <v>-2</v>
      </c>
      <c r="W180" s="53" t="str">
        <f t="shared" si="79"/>
        <v>▼</v>
      </c>
      <c r="Y180" s="54">
        <f t="shared" ca="1" si="97"/>
        <v>179</v>
      </c>
      <c r="Z180" s="30">
        <v>179</v>
      </c>
      <c r="AA180" s="30">
        <f t="shared" si="90"/>
        <v>199</v>
      </c>
      <c r="AB180" s="30" t="str">
        <f t="shared" ca="1" si="91"/>
        <v xml:space="preserve">Fen Ny </v>
      </c>
      <c r="AC180" s="30">
        <f t="shared" ca="1" si="92"/>
        <v>2060960</v>
      </c>
      <c r="AD180" s="30">
        <f t="shared" ca="1" si="93"/>
        <v>80</v>
      </c>
      <c r="AE180" s="30">
        <f t="shared" ca="1" si="94"/>
        <v>79</v>
      </c>
      <c r="AF180" s="30" t="str">
        <f t="shared" ca="1" si="95"/>
        <v>▼</v>
      </c>
      <c r="AG180" s="30">
        <f t="shared" ca="1" si="98"/>
        <v>125</v>
      </c>
      <c r="AH180" s="53" t="str">
        <f t="shared" si="96"/>
        <v/>
      </c>
    </row>
    <row r="181" spans="1:34">
      <c r="A181" s="48"/>
      <c r="B181" s="49" t="s">
        <v>222</v>
      </c>
      <c r="C181" s="49">
        <v>0</v>
      </c>
      <c r="D181" s="49">
        <v>287690</v>
      </c>
      <c r="E181" s="49">
        <v>0</v>
      </c>
      <c r="F181" s="49">
        <v>0</v>
      </c>
      <c r="G181" s="49">
        <v>50810</v>
      </c>
      <c r="H181" s="49">
        <v>37</v>
      </c>
      <c r="I181" s="50">
        <v>0</v>
      </c>
      <c r="K181" s="51">
        <f t="shared" si="80"/>
        <v>1.81E-6</v>
      </c>
      <c r="L181" s="52">
        <f t="shared" si="81"/>
        <v>287690.00000181003</v>
      </c>
      <c r="M181" s="52">
        <f t="shared" si="82"/>
        <v>1.81E-6</v>
      </c>
      <c r="N181" s="52">
        <f t="shared" si="83"/>
        <v>1.81E-6</v>
      </c>
      <c r="O181" s="52">
        <f t="shared" si="84"/>
        <v>50810.000001810004</v>
      </c>
      <c r="P181" s="30"/>
      <c r="Q181" s="30">
        <f t="shared" si="85"/>
        <v>440</v>
      </c>
      <c r="R181" s="30">
        <f t="shared" si="86"/>
        <v>331</v>
      </c>
      <c r="S181" s="30">
        <f t="shared" si="87"/>
        <v>439</v>
      </c>
      <c r="T181" s="30">
        <f t="shared" si="88"/>
        <v>443</v>
      </c>
      <c r="U181" s="30">
        <f t="shared" si="89"/>
        <v>342</v>
      </c>
      <c r="V181" s="30">
        <f t="shared" si="78"/>
        <v>-109</v>
      </c>
      <c r="W181" s="53" t="str">
        <f t="shared" si="79"/>
        <v>▼</v>
      </c>
      <c r="Y181" s="54">
        <f t="shared" ca="1" si="97"/>
        <v>180</v>
      </c>
      <c r="Z181" s="30">
        <v>180</v>
      </c>
      <c r="AA181" s="30">
        <f t="shared" si="90"/>
        <v>290</v>
      </c>
      <c r="AB181" s="30" t="str">
        <f t="shared" ca="1" si="91"/>
        <v xml:space="preserve">Adriana Maltos </v>
      </c>
      <c r="AC181" s="30">
        <f t="shared" ca="1" si="92"/>
        <v>2040830</v>
      </c>
      <c r="AD181" s="30">
        <f t="shared" ca="1" si="93"/>
        <v>80</v>
      </c>
      <c r="AE181" s="30">
        <f t="shared" ca="1" si="94"/>
        <v>6</v>
      </c>
      <c r="AF181" s="30" t="str">
        <f t="shared" ca="1" si="95"/>
        <v>▼</v>
      </c>
      <c r="AG181" s="30">
        <f t="shared" ca="1" si="98"/>
        <v>140</v>
      </c>
      <c r="AH181" s="53" t="str">
        <f t="shared" si="96"/>
        <v/>
      </c>
    </row>
    <row r="182" spans="1:34">
      <c r="A182" s="48"/>
      <c r="B182" s="49" t="s">
        <v>223</v>
      </c>
      <c r="C182" s="49">
        <v>0</v>
      </c>
      <c r="D182" s="49">
        <v>0</v>
      </c>
      <c r="E182" s="49">
        <v>0</v>
      </c>
      <c r="F182" s="49">
        <v>0</v>
      </c>
      <c r="G182" s="49">
        <v>0</v>
      </c>
      <c r="H182" s="49">
        <v>54</v>
      </c>
      <c r="I182" s="50">
        <v>0</v>
      </c>
      <c r="K182" s="51">
        <f t="shared" si="80"/>
        <v>1.8199999999999999E-6</v>
      </c>
      <c r="L182" s="52">
        <f t="shared" si="81"/>
        <v>1.8199999999999999E-6</v>
      </c>
      <c r="M182" s="52">
        <f t="shared" si="82"/>
        <v>1.8199999999999999E-6</v>
      </c>
      <c r="N182" s="52">
        <f t="shared" si="83"/>
        <v>1.8199999999999999E-6</v>
      </c>
      <c r="O182" s="52">
        <f t="shared" si="84"/>
        <v>1.8199999999999999E-6</v>
      </c>
      <c r="P182" s="30"/>
      <c r="Q182" s="30">
        <f t="shared" si="85"/>
        <v>439</v>
      </c>
      <c r="R182" s="30">
        <f t="shared" si="86"/>
        <v>438</v>
      </c>
      <c r="S182" s="30">
        <f t="shared" si="87"/>
        <v>438</v>
      </c>
      <c r="T182" s="30">
        <f t="shared" si="88"/>
        <v>442</v>
      </c>
      <c r="U182" s="30">
        <f t="shared" si="89"/>
        <v>445</v>
      </c>
      <c r="V182" s="30">
        <f t="shared" si="78"/>
        <v>-1</v>
      </c>
      <c r="W182" s="53" t="str">
        <f t="shared" si="79"/>
        <v>▼</v>
      </c>
      <c r="Y182" s="54">
        <f t="shared" ca="1" si="97"/>
        <v>181</v>
      </c>
      <c r="Z182" s="30">
        <v>181</v>
      </c>
      <c r="AA182" s="30">
        <f t="shared" si="90"/>
        <v>251</v>
      </c>
      <c r="AB182" s="30" t="str">
        <f t="shared" ca="1" si="91"/>
        <v xml:space="preserve">Mark Chater </v>
      </c>
      <c r="AC182" s="30">
        <f t="shared" ca="1" si="92"/>
        <v>2029600</v>
      </c>
      <c r="AD182" s="30">
        <f t="shared" ca="1" si="93"/>
        <v>72</v>
      </c>
      <c r="AE182" s="30">
        <f t="shared" ca="1" si="94"/>
        <v>85</v>
      </c>
      <c r="AF182" s="30" t="str">
        <f t="shared" ca="1" si="95"/>
        <v>▲</v>
      </c>
      <c r="AG182" s="30">
        <f t="shared" ca="1" si="98"/>
        <v>202</v>
      </c>
      <c r="AH182" s="53" t="str">
        <f t="shared" si="96"/>
        <v/>
      </c>
    </row>
    <row r="183" spans="1:34">
      <c r="A183" s="48"/>
      <c r="B183" s="49" t="s">
        <v>224</v>
      </c>
      <c r="C183" s="49">
        <v>1787810</v>
      </c>
      <c r="D183" s="49">
        <v>2143070</v>
      </c>
      <c r="E183" s="49">
        <v>2377880</v>
      </c>
      <c r="F183" s="49">
        <v>1461450</v>
      </c>
      <c r="G183" s="49">
        <v>1802320</v>
      </c>
      <c r="H183" s="49">
        <v>80</v>
      </c>
      <c r="I183" s="50">
        <v>207</v>
      </c>
      <c r="K183" s="51">
        <f t="shared" si="80"/>
        <v>1787810.00000183</v>
      </c>
      <c r="L183" s="52">
        <f t="shared" si="81"/>
        <v>2143070.00000183</v>
      </c>
      <c r="M183" s="52">
        <f t="shared" si="82"/>
        <v>2377880.00000183</v>
      </c>
      <c r="N183" s="52">
        <f t="shared" si="83"/>
        <v>1461450.00000183</v>
      </c>
      <c r="O183" s="52">
        <f t="shared" si="84"/>
        <v>1802320.00000183</v>
      </c>
      <c r="P183" s="30"/>
      <c r="Q183" s="30">
        <f t="shared" si="85"/>
        <v>203</v>
      </c>
      <c r="R183" s="30">
        <f t="shared" si="86"/>
        <v>166</v>
      </c>
      <c r="S183" s="30">
        <f t="shared" si="87"/>
        <v>154</v>
      </c>
      <c r="T183" s="30">
        <f t="shared" si="88"/>
        <v>185</v>
      </c>
      <c r="U183" s="30">
        <f t="shared" si="89"/>
        <v>186</v>
      </c>
      <c r="V183" s="30">
        <f t="shared" si="78"/>
        <v>-37</v>
      </c>
      <c r="W183" s="53" t="str">
        <f t="shared" si="79"/>
        <v>▼</v>
      </c>
      <c r="Y183" s="54">
        <f t="shared" ca="1" si="97"/>
        <v>182</v>
      </c>
      <c r="Z183" s="30">
        <v>182</v>
      </c>
      <c r="AA183" s="30">
        <f t="shared" si="90"/>
        <v>275</v>
      </c>
      <c r="AB183" s="30" t="str">
        <f t="shared" ca="1" si="91"/>
        <v xml:space="preserve">Boomer Meloche </v>
      </c>
      <c r="AC183" s="30">
        <f t="shared" ca="1" si="92"/>
        <v>2007170</v>
      </c>
      <c r="AD183" s="30">
        <f t="shared" ca="1" si="93"/>
        <v>80</v>
      </c>
      <c r="AE183" s="30">
        <f t="shared" ca="1" si="94"/>
        <v>73</v>
      </c>
      <c r="AF183" s="30" t="str">
        <f t="shared" ca="1" si="95"/>
        <v>▼</v>
      </c>
      <c r="AG183" s="30">
        <f t="shared" ca="1" si="98"/>
        <v>126</v>
      </c>
      <c r="AH183" s="53">
        <f t="shared" si="96"/>
        <v>1787810</v>
      </c>
    </row>
    <row r="184" spans="1:34">
      <c r="A184" s="48"/>
      <c r="B184" s="49" t="s">
        <v>225</v>
      </c>
      <c r="C184" s="49">
        <v>0</v>
      </c>
      <c r="D184" s="49">
        <v>0</v>
      </c>
      <c r="E184" s="49">
        <v>0</v>
      </c>
      <c r="F184" s="49">
        <v>0</v>
      </c>
      <c r="G184" s="49">
        <v>0</v>
      </c>
      <c r="H184" s="49">
        <v>80</v>
      </c>
      <c r="I184" s="50">
        <v>0</v>
      </c>
      <c r="K184" s="51">
        <f t="shared" si="80"/>
        <v>1.84E-6</v>
      </c>
      <c r="L184" s="52">
        <f t="shared" si="81"/>
        <v>1.84E-6</v>
      </c>
      <c r="M184" s="52">
        <f t="shared" si="82"/>
        <v>1.84E-6</v>
      </c>
      <c r="N184" s="52">
        <f t="shared" si="83"/>
        <v>1.84E-6</v>
      </c>
      <c r="O184" s="52">
        <f t="shared" si="84"/>
        <v>1.84E-6</v>
      </c>
      <c r="P184" s="30"/>
      <c r="Q184" s="30">
        <f t="shared" si="85"/>
        <v>438</v>
      </c>
      <c r="R184" s="30">
        <f t="shared" si="86"/>
        <v>437</v>
      </c>
      <c r="S184" s="30">
        <f t="shared" si="87"/>
        <v>437</v>
      </c>
      <c r="T184" s="30">
        <f t="shared" si="88"/>
        <v>441</v>
      </c>
      <c r="U184" s="30">
        <f t="shared" si="89"/>
        <v>444</v>
      </c>
      <c r="V184" s="30">
        <f t="shared" si="78"/>
        <v>-1</v>
      </c>
      <c r="W184" s="53" t="str">
        <f t="shared" si="79"/>
        <v>▼</v>
      </c>
      <c r="Y184" s="54">
        <f t="shared" ca="1" si="97"/>
        <v>183</v>
      </c>
      <c r="Z184" s="30">
        <v>183</v>
      </c>
      <c r="AA184" s="30">
        <f t="shared" si="90"/>
        <v>398</v>
      </c>
      <c r="AB184" s="30" t="str">
        <f t="shared" ca="1" si="91"/>
        <v xml:space="preserve">Kelly Lucas </v>
      </c>
      <c r="AC184" s="30">
        <f t="shared" ca="1" si="92"/>
        <v>1966510</v>
      </c>
      <c r="AD184" s="30">
        <f t="shared" ca="1" si="93"/>
        <v>70</v>
      </c>
      <c r="AE184" s="30">
        <f t="shared" ca="1" si="94"/>
        <v>43</v>
      </c>
      <c r="AF184" s="30" t="str">
        <f t="shared" ca="1" si="95"/>
        <v>▲</v>
      </c>
      <c r="AG184" s="30">
        <f t="shared" ca="1" si="98"/>
        <v>198</v>
      </c>
      <c r="AH184" s="53" t="str">
        <f t="shared" si="96"/>
        <v/>
      </c>
    </row>
    <row r="185" spans="1:34">
      <c r="A185" s="48"/>
      <c r="B185" s="49" t="s">
        <v>226</v>
      </c>
      <c r="C185" s="49">
        <v>0</v>
      </c>
      <c r="D185" s="49">
        <v>0</v>
      </c>
      <c r="E185" s="49">
        <v>0</v>
      </c>
      <c r="F185" s="49">
        <v>0</v>
      </c>
      <c r="G185" s="49">
        <v>0</v>
      </c>
      <c r="H185" s="49">
        <v>47</v>
      </c>
      <c r="I185" s="50">
        <v>0</v>
      </c>
      <c r="K185" s="51">
        <f t="shared" si="80"/>
        <v>1.8500000000000001E-6</v>
      </c>
      <c r="L185" s="52">
        <f t="shared" si="81"/>
        <v>1.8500000000000001E-6</v>
      </c>
      <c r="M185" s="52">
        <f t="shared" si="82"/>
        <v>1.8500000000000001E-6</v>
      </c>
      <c r="N185" s="52">
        <f t="shared" si="83"/>
        <v>1.8500000000000001E-6</v>
      </c>
      <c r="O185" s="52">
        <f t="shared" si="84"/>
        <v>1.8500000000000001E-6</v>
      </c>
      <c r="P185" s="30"/>
      <c r="Q185" s="30">
        <f t="shared" si="85"/>
        <v>437</v>
      </c>
      <c r="R185" s="30">
        <f t="shared" si="86"/>
        <v>436</v>
      </c>
      <c r="S185" s="30">
        <f t="shared" si="87"/>
        <v>436</v>
      </c>
      <c r="T185" s="30">
        <f t="shared" si="88"/>
        <v>440</v>
      </c>
      <c r="U185" s="30">
        <f t="shared" si="89"/>
        <v>443</v>
      </c>
      <c r="V185" s="30">
        <f t="shared" si="78"/>
        <v>-1</v>
      </c>
      <c r="W185" s="53" t="str">
        <f t="shared" si="79"/>
        <v>▼</v>
      </c>
      <c r="Y185" s="54">
        <f t="shared" ca="1" si="97"/>
        <v>184</v>
      </c>
      <c r="Z185" s="30">
        <v>184</v>
      </c>
      <c r="AA185" s="30">
        <f t="shared" si="90"/>
        <v>27</v>
      </c>
      <c r="AB185" s="30" t="str">
        <f t="shared" ca="1" si="91"/>
        <v xml:space="preserve">Melicher Mário </v>
      </c>
      <c r="AC185" s="30">
        <f t="shared" ca="1" si="92"/>
        <v>1963930</v>
      </c>
      <c r="AD185" s="30">
        <f t="shared" ca="1" si="93"/>
        <v>80</v>
      </c>
      <c r="AE185" s="30">
        <f t="shared" ca="1" si="94"/>
        <v>24</v>
      </c>
      <c r="AF185" s="30" t="str">
        <f t="shared" ca="1" si="95"/>
        <v>▼</v>
      </c>
      <c r="AG185" s="30">
        <f t="shared" ca="1" si="98"/>
        <v>93</v>
      </c>
      <c r="AH185" s="53" t="str">
        <f t="shared" si="96"/>
        <v/>
      </c>
    </row>
    <row r="186" spans="1:34">
      <c r="A186" s="48"/>
      <c r="B186" s="49" t="s">
        <v>227</v>
      </c>
      <c r="C186" s="49">
        <v>1382440</v>
      </c>
      <c r="D186" s="49">
        <v>844100</v>
      </c>
      <c r="E186" s="49">
        <v>1186300</v>
      </c>
      <c r="F186" s="49">
        <v>1040800</v>
      </c>
      <c r="G186" s="49">
        <v>1119150</v>
      </c>
      <c r="H186" s="49">
        <v>56</v>
      </c>
      <c r="I186" s="50">
        <v>137</v>
      </c>
      <c r="K186" s="51">
        <f t="shared" si="80"/>
        <v>1382440.0000018601</v>
      </c>
      <c r="L186" s="52">
        <f t="shared" si="81"/>
        <v>844100.00000185997</v>
      </c>
      <c r="M186" s="52">
        <f t="shared" si="82"/>
        <v>1186300.0000018601</v>
      </c>
      <c r="N186" s="52">
        <f t="shared" si="83"/>
        <v>1040800.00000186</v>
      </c>
      <c r="O186" s="52">
        <f t="shared" si="84"/>
        <v>1119150.0000018601</v>
      </c>
      <c r="P186" s="30"/>
      <c r="Q186" s="30">
        <f t="shared" si="85"/>
        <v>229</v>
      </c>
      <c r="R186" s="30">
        <f t="shared" si="86"/>
        <v>276</v>
      </c>
      <c r="S186" s="30">
        <f t="shared" si="87"/>
        <v>246</v>
      </c>
      <c r="T186" s="30">
        <f t="shared" si="88"/>
        <v>237</v>
      </c>
      <c r="U186" s="30">
        <f t="shared" si="89"/>
        <v>237</v>
      </c>
      <c r="V186" s="30">
        <f t="shared" si="78"/>
        <v>47</v>
      </c>
      <c r="W186" s="53" t="str">
        <f t="shared" si="79"/>
        <v>▲</v>
      </c>
      <c r="Y186" s="54">
        <f t="shared" ca="1" si="97"/>
        <v>185</v>
      </c>
      <c r="Z186" s="30">
        <v>185</v>
      </c>
      <c r="AA186" s="30">
        <f t="shared" si="90"/>
        <v>294</v>
      </c>
      <c r="AB186" s="30" t="str">
        <f t="shared" ca="1" si="91"/>
        <v xml:space="preserve">Candy Bellavance </v>
      </c>
      <c r="AC186" s="30">
        <f t="shared" ca="1" si="92"/>
        <v>1961870</v>
      </c>
      <c r="AD186" s="30">
        <f t="shared" ca="1" si="93"/>
        <v>80</v>
      </c>
      <c r="AE186" s="30">
        <f t="shared" ca="1" si="94"/>
        <v>258</v>
      </c>
      <c r="AF186" s="30" t="str">
        <f t="shared" ca="1" si="95"/>
        <v>▼</v>
      </c>
      <c r="AG186" s="30">
        <f t="shared" ca="1" si="98"/>
        <v>103</v>
      </c>
      <c r="AH186" s="53">
        <f t="shared" si="96"/>
        <v>1382440</v>
      </c>
    </row>
    <row r="187" spans="1:34">
      <c r="A187" s="48"/>
      <c r="B187" s="49" t="s">
        <v>228</v>
      </c>
      <c r="C187" s="49">
        <v>3128070</v>
      </c>
      <c r="D187" s="49">
        <v>3158980</v>
      </c>
      <c r="E187" s="49">
        <v>2757750</v>
      </c>
      <c r="F187" s="49">
        <v>2254340</v>
      </c>
      <c r="G187" s="49">
        <v>3198220</v>
      </c>
      <c r="H187" s="49">
        <v>80</v>
      </c>
      <c r="I187" s="50">
        <v>177</v>
      </c>
      <c r="K187" s="51">
        <f t="shared" si="80"/>
        <v>3128070.0000018701</v>
      </c>
      <c r="L187" s="52">
        <f t="shared" si="81"/>
        <v>3158980.0000018701</v>
      </c>
      <c r="M187" s="52">
        <f t="shared" si="82"/>
        <v>2757750.0000018701</v>
      </c>
      <c r="N187" s="52">
        <f t="shared" si="83"/>
        <v>2254340.0000018701</v>
      </c>
      <c r="O187" s="52">
        <f t="shared" si="84"/>
        <v>3198220.0000018701</v>
      </c>
      <c r="P187" s="30"/>
      <c r="Q187" s="30">
        <f t="shared" si="85"/>
        <v>107</v>
      </c>
      <c r="R187" s="30">
        <f t="shared" si="86"/>
        <v>97</v>
      </c>
      <c r="S187" s="30">
        <f t="shared" si="87"/>
        <v>136</v>
      </c>
      <c r="T187" s="30">
        <f t="shared" si="88"/>
        <v>112</v>
      </c>
      <c r="U187" s="30">
        <f t="shared" si="89"/>
        <v>100</v>
      </c>
      <c r="V187" s="30">
        <f t="shared" si="78"/>
        <v>-10</v>
      </c>
      <c r="W187" s="53" t="str">
        <f t="shared" si="79"/>
        <v>▼</v>
      </c>
      <c r="Y187" s="54">
        <f t="shared" ca="1" si="97"/>
        <v>186</v>
      </c>
      <c r="Z187" s="30">
        <v>186</v>
      </c>
      <c r="AA187" s="30">
        <f t="shared" si="90"/>
        <v>81</v>
      </c>
      <c r="AB187" s="30" t="str">
        <f t="shared" ca="1" si="91"/>
        <v xml:space="preserve">Kati Underwood </v>
      </c>
      <c r="AC187" s="30">
        <f t="shared" ca="1" si="92"/>
        <v>1945760</v>
      </c>
      <c r="AD187" s="30">
        <f t="shared" ca="1" si="93"/>
        <v>80</v>
      </c>
      <c r="AE187" s="30">
        <f t="shared" ca="1" si="94"/>
        <v>26</v>
      </c>
      <c r="AF187" s="30" t="str">
        <f t="shared" ca="1" si="95"/>
        <v>▲</v>
      </c>
      <c r="AG187" s="30">
        <f t="shared" ca="1" si="98"/>
        <v>163</v>
      </c>
      <c r="AH187" s="53">
        <f t="shared" si="96"/>
        <v>3128070</v>
      </c>
    </row>
    <row r="188" spans="1:34">
      <c r="A188" s="48"/>
      <c r="B188" s="49" t="s">
        <v>229</v>
      </c>
      <c r="C188" s="49">
        <v>0</v>
      </c>
      <c r="D188" s="49">
        <v>0</v>
      </c>
      <c r="E188" s="49">
        <v>0</v>
      </c>
      <c r="F188" s="49">
        <v>0</v>
      </c>
      <c r="G188" s="49">
        <v>0</v>
      </c>
      <c r="H188" s="49">
        <v>65</v>
      </c>
      <c r="I188" s="50">
        <v>0</v>
      </c>
      <c r="K188" s="51">
        <f t="shared" si="80"/>
        <v>1.88E-6</v>
      </c>
      <c r="L188" s="52">
        <f t="shared" si="81"/>
        <v>1.88E-6</v>
      </c>
      <c r="M188" s="52">
        <f t="shared" si="82"/>
        <v>1.88E-6</v>
      </c>
      <c r="N188" s="52">
        <f t="shared" si="83"/>
        <v>1.88E-6</v>
      </c>
      <c r="O188" s="52">
        <f t="shared" si="84"/>
        <v>1.88E-6</v>
      </c>
      <c r="P188" s="30"/>
      <c r="Q188" s="30">
        <f t="shared" si="85"/>
        <v>436</v>
      </c>
      <c r="R188" s="30">
        <f t="shared" si="86"/>
        <v>435</v>
      </c>
      <c r="S188" s="30">
        <f t="shared" si="87"/>
        <v>435</v>
      </c>
      <c r="T188" s="30">
        <f t="shared" si="88"/>
        <v>439</v>
      </c>
      <c r="U188" s="30">
        <f t="shared" si="89"/>
        <v>442</v>
      </c>
      <c r="V188" s="30">
        <f t="shared" si="78"/>
        <v>-1</v>
      </c>
      <c r="W188" s="53" t="str">
        <f t="shared" si="79"/>
        <v>▼</v>
      </c>
      <c r="Y188" s="54">
        <f t="shared" ca="1" si="97"/>
        <v>187</v>
      </c>
      <c r="Z188" s="30">
        <v>187</v>
      </c>
      <c r="AA188" s="30">
        <f t="shared" si="90"/>
        <v>341</v>
      </c>
      <c r="AB188" s="30" t="str">
        <f t="shared" ca="1" si="91"/>
        <v xml:space="preserve">Richard Simonin </v>
      </c>
      <c r="AC188" s="30">
        <f t="shared" ca="1" si="92"/>
        <v>1944810</v>
      </c>
      <c r="AD188" s="30">
        <f t="shared" ca="1" si="93"/>
        <v>80</v>
      </c>
      <c r="AE188" s="30">
        <f t="shared" ca="1" si="94"/>
        <v>3</v>
      </c>
      <c r="AF188" s="30" t="str">
        <f t="shared" ca="1" si="95"/>
        <v>▲</v>
      </c>
      <c r="AG188" s="30">
        <f t="shared" ca="1" si="98"/>
        <v>218</v>
      </c>
      <c r="AH188" s="53" t="str">
        <f t="shared" si="96"/>
        <v/>
      </c>
    </row>
    <row r="189" spans="1:34">
      <c r="A189" s="48"/>
      <c r="B189" s="49" t="s">
        <v>230</v>
      </c>
      <c r="C189" s="49">
        <v>0</v>
      </c>
      <c r="D189" s="49">
        <v>0</v>
      </c>
      <c r="E189" s="49">
        <v>0</v>
      </c>
      <c r="F189" s="49">
        <v>0</v>
      </c>
      <c r="G189" s="49">
        <v>0</v>
      </c>
      <c r="H189" s="49">
        <v>60</v>
      </c>
      <c r="I189" s="50">
        <v>0</v>
      </c>
      <c r="K189" s="51">
        <f t="shared" si="80"/>
        <v>1.8900000000000001E-6</v>
      </c>
      <c r="L189" s="52">
        <f t="shared" si="81"/>
        <v>1.8900000000000001E-6</v>
      </c>
      <c r="M189" s="52">
        <f t="shared" si="82"/>
        <v>1.8900000000000001E-6</v>
      </c>
      <c r="N189" s="52">
        <f t="shared" si="83"/>
        <v>1.8900000000000001E-6</v>
      </c>
      <c r="O189" s="52">
        <f t="shared" si="84"/>
        <v>1.8900000000000001E-6</v>
      </c>
      <c r="P189" s="30"/>
      <c r="Q189" s="30">
        <f t="shared" si="85"/>
        <v>435</v>
      </c>
      <c r="R189" s="30">
        <f t="shared" si="86"/>
        <v>434</v>
      </c>
      <c r="S189" s="30">
        <f t="shared" si="87"/>
        <v>434</v>
      </c>
      <c r="T189" s="30">
        <f t="shared" si="88"/>
        <v>438</v>
      </c>
      <c r="U189" s="30">
        <f t="shared" si="89"/>
        <v>441</v>
      </c>
      <c r="V189" s="30">
        <f t="shared" si="78"/>
        <v>-1</v>
      </c>
      <c r="W189" s="53" t="str">
        <f t="shared" si="79"/>
        <v>▼</v>
      </c>
      <c r="Y189" s="54">
        <f t="shared" ca="1" si="97"/>
        <v>188</v>
      </c>
      <c r="Z189" s="30">
        <v>188</v>
      </c>
      <c r="AA189" s="30">
        <f t="shared" si="90"/>
        <v>418</v>
      </c>
      <c r="AB189" s="30" t="str">
        <f t="shared" ca="1" si="91"/>
        <v xml:space="preserve">Angie Ng </v>
      </c>
      <c r="AC189" s="30">
        <f t="shared" ca="1" si="92"/>
        <v>1941340</v>
      </c>
      <c r="AD189" s="30">
        <f t="shared" ca="1" si="93"/>
        <v>80</v>
      </c>
      <c r="AE189" s="30">
        <f t="shared" ca="1" si="94"/>
        <v>86</v>
      </c>
      <c r="AF189" s="30" t="str">
        <f t="shared" ca="1" si="95"/>
        <v>▲</v>
      </c>
      <c r="AG189" s="30">
        <f t="shared" ca="1" si="98"/>
        <v>98</v>
      </c>
      <c r="AH189" s="53" t="str">
        <f t="shared" si="96"/>
        <v/>
      </c>
    </row>
    <row r="190" spans="1:34">
      <c r="A190" s="48"/>
      <c r="B190" s="49" t="s">
        <v>231</v>
      </c>
      <c r="C190" s="49">
        <v>0</v>
      </c>
      <c r="D190" s="49">
        <v>382390</v>
      </c>
      <c r="E190" s="49">
        <v>0</v>
      </c>
      <c r="F190" s="49">
        <v>0</v>
      </c>
      <c r="G190" s="49">
        <v>0</v>
      </c>
      <c r="H190" s="49">
        <v>80</v>
      </c>
      <c r="I190" s="50">
        <v>3</v>
      </c>
      <c r="K190" s="51">
        <f t="shared" si="80"/>
        <v>1.9E-6</v>
      </c>
      <c r="L190" s="52">
        <f t="shared" si="81"/>
        <v>382390.00000190001</v>
      </c>
      <c r="M190" s="52">
        <f t="shared" si="82"/>
        <v>1.9E-6</v>
      </c>
      <c r="N190" s="52">
        <f t="shared" si="83"/>
        <v>1.9E-6</v>
      </c>
      <c r="O190" s="52">
        <f t="shared" si="84"/>
        <v>1.9E-6</v>
      </c>
      <c r="P190" s="30"/>
      <c r="Q190" s="30">
        <f t="shared" si="85"/>
        <v>434</v>
      </c>
      <c r="R190" s="30">
        <f t="shared" si="86"/>
        <v>324</v>
      </c>
      <c r="S190" s="30">
        <f t="shared" si="87"/>
        <v>433</v>
      </c>
      <c r="T190" s="30">
        <f t="shared" si="88"/>
        <v>437</v>
      </c>
      <c r="U190" s="30">
        <f t="shared" si="89"/>
        <v>440</v>
      </c>
      <c r="V190" s="30">
        <f t="shared" si="78"/>
        <v>-110</v>
      </c>
      <c r="W190" s="53" t="str">
        <f t="shared" si="79"/>
        <v>▼</v>
      </c>
      <c r="Y190" s="54">
        <f t="shared" ca="1" si="97"/>
        <v>189</v>
      </c>
      <c r="Z190" s="30">
        <v>189</v>
      </c>
      <c r="AA190" s="30">
        <f t="shared" si="90"/>
        <v>472</v>
      </c>
      <c r="AB190" s="30" t="str">
        <f t="shared" ca="1" si="91"/>
        <v xml:space="preserve">Vivi Peng </v>
      </c>
      <c r="AC190" s="30">
        <f t="shared" ca="1" si="92"/>
        <v>1935480</v>
      </c>
      <c r="AD190" s="30">
        <f t="shared" ca="1" si="93"/>
        <v>80</v>
      </c>
      <c r="AE190" s="30" t="str">
        <f t="shared" ca="1" si="94"/>
        <v>---</v>
      </c>
      <c r="AF190" s="30" t="str">
        <f t="shared" ca="1" si="95"/>
        <v>▼</v>
      </c>
      <c r="AG190" s="30">
        <f t="shared" ca="1" si="98"/>
        <v>141</v>
      </c>
      <c r="AH190" s="53" t="str">
        <f t="shared" si="96"/>
        <v/>
      </c>
    </row>
    <row r="191" spans="1:34">
      <c r="A191" s="48"/>
      <c r="B191" s="49" t="s">
        <v>232</v>
      </c>
      <c r="C191" s="49">
        <v>0</v>
      </c>
      <c r="D191" s="49">
        <v>0</v>
      </c>
      <c r="E191" s="49">
        <v>0</v>
      </c>
      <c r="F191" s="49">
        <v>0</v>
      </c>
      <c r="G191" s="49">
        <v>0</v>
      </c>
      <c r="H191" s="49">
        <v>2</v>
      </c>
      <c r="I191" s="50">
        <v>0</v>
      </c>
      <c r="K191" s="51">
        <f t="shared" si="80"/>
        <v>1.9099999999999999E-6</v>
      </c>
      <c r="L191" s="52">
        <f t="shared" si="81"/>
        <v>1.9099999999999999E-6</v>
      </c>
      <c r="M191" s="52">
        <f t="shared" si="82"/>
        <v>1.9099999999999999E-6</v>
      </c>
      <c r="N191" s="52">
        <f t="shared" si="83"/>
        <v>1.9099999999999999E-6</v>
      </c>
      <c r="O191" s="52">
        <f t="shared" si="84"/>
        <v>1.9099999999999999E-6</v>
      </c>
      <c r="P191" s="30"/>
      <c r="Q191" s="30">
        <f t="shared" si="85"/>
        <v>433</v>
      </c>
      <c r="R191" s="30">
        <f t="shared" si="86"/>
        <v>433</v>
      </c>
      <c r="S191" s="30">
        <f t="shared" si="87"/>
        <v>432</v>
      </c>
      <c r="T191" s="30">
        <f t="shared" si="88"/>
        <v>436</v>
      </c>
      <c r="U191" s="30">
        <f t="shared" si="89"/>
        <v>439</v>
      </c>
      <c r="V191" s="30">
        <f t="shared" si="78"/>
        <v>0</v>
      </c>
      <c r="W191" s="53" t="str">
        <f t="shared" si="79"/>
        <v>=</v>
      </c>
      <c r="Y191" s="54">
        <f t="shared" ca="1" si="97"/>
        <v>190</v>
      </c>
      <c r="Z191" s="30">
        <v>190</v>
      </c>
      <c r="AA191" s="30">
        <f t="shared" si="90"/>
        <v>321</v>
      </c>
      <c r="AB191" s="30" t="str">
        <f t="shared" ca="1" si="91"/>
        <v xml:space="preserve">Maxie Chang </v>
      </c>
      <c r="AC191" s="30">
        <f t="shared" ca="1" si="92"/>
        <v>1934380</v>
      </c>
      <c r="AD191" s="30">
        <f t="shared" ca="1" si="93"/>
        <v>80</v>
      </c>
      <c r="AE191" s="30">
        <f t="shared" ca="1" si="94"/>
        <v>14</v>
      </c>
      <c r="AF191" s="30" t="str">
        <f t="shared" ca="1" si="95"/>
        <v>▲</v>
      </c>
      <c r="AG191" s="30">
        <f t="shared" ca="1" si="98"/>
        <v>388</v>
      </c>
      <c r="AH191" s="53" t="str">
        <f t="shared" si="96"/>
        <v/>
      </c>
    </row>
    <row r="192" spans="1:34">
      <c r="A192" s="48"/>
      <c r="B192" s="49" t="s">
        <v>233</v>
      </c>
      <c r="C192" s="49">
        <v>2917130</v>
      </c>
      <c r="D192" s="49">
        <v>3602590</v>
      </c>
      <c r="E192" s="49">
        <v>3753730</v>
      </c>
      <c r="F192" s="49">
        <v>2351680</v>
      </c>
      <c r="G192" s="49">
        <v>2817540</v>
      </c>
      <c r="H192" s="49">
        <v>80</v>
      </c>
      <c r="I192" s="50">
        <v>323</v>
      </c>
      <c r="K192" s="51">
        <f t="shared" si="80"/>
        <v>2917130.0000019199</v>
      </c>
      <c r="L192" s="52">
        <f t="shared" si="81"/>
        <v>3602590.0000019199</v>
      </c>
      <c r="M192" s="52">
        <f t="shared" si="82"/>
        <v>3753730.0000019199</v>
      </c>
      <c r="N192" s="52">
        <f t="shared" si="83"/>
        <v>2351680.0000019199</v>
      </c>
      <c r="O192" s="52">
        <f t="shared" si="84"/>
        <v>2817540.0000019199</v>
      </c>
      <c r="P192" s="30"/>
      <c r="Q192" s="30">
        <f t="shared" si="85"/>
        <v>126</v>
      </c>
      <c r="R192" s="30">
        <f t="shared" si="86"/>
        <v>66</v>
      </c>
      <c r="S192" s="30">
        <f t="shared" si="87"/>
        <v>74</v>
      </c>
      <c r="T192" s="30">
        <f t="shared" si="88"/>
        <v>102</v>
      </c>
      <c r="U192" s="30">
        <f t="shared" si="89"/>
        <v>118</v>
      </c>
      <c r="V192" s="30">
        <f t="shared" si="78"/>
        <v>-60</v>
      </c>
      <c r="W192" s="53" t="str">
        <f t="shared" si="79"/>
        <v>▼</v>
      </c>
      <c r="Y192" s="54">
        <f t="shared" ca="1" si="97"/>
        <v>191</v>
      </c>
      <c r="Z192" s="30">
        <v>191</v>
      </c>
      <c r="AA192" s="30">
        <f t="shared" si="90"/>
        <v>377</v>
      </c>
      <c r="AB192" s="30" t="str">
        <f t="shared" ca="1" si="91"/>
        <v>James Root</v>
      </c>
      <c r="AC192" s="30">
        <f t="shared" ca="1" si="92"/>
        <v>1934040</v>
      </c>
      <c r="AD192" s="30">
        <f t="shared" ca="1" si="93"/>
        <v>45</v>
      </c>
      <c r="AE192" s="30">
        <f t="shared" ca="1" si="94"/>
        <v>120</v>
      </c>
      <c r="AF192" s="30" t="str">
        <f t="shared" ca="1" si="95"/>
        <v>▼</v>
      </c>
      <c r="AG192" s="30">
        <f t="shared" ca="1" si="98"/>
        <v>41</v>
      </c>
      <c r="AH192" s="53">
        <f t="shared" si="96"/>
        <v>2917130</v>
      </c>
    </row>
    <row r="193" spans="1:34">
      <c r="A193" s="48"/>
      <c r="B193" s="49" t="s">
        <v>234</v>
      </c>
      <c r="C193" s="49">
        <v>0</v>
      </c>
      <c r="D193" s="49">
        <v>0</v>
      </c>
      <c r="E193" s="49">
        <v>0</v>
      </c>
      <c r="F193" s="49">
        <v>0</v>
      </c>
      <c r="G193" s="49">
        <v>0</v>
      </c>
      <c r="H193" s="49">
        <v>68</v>
      </c>
      <c r="I193" s="50">
        <v>0</v>
      </c>
      <c r="K193" s="51">
        <f t="shared" si="80"/>
        <v>1.9300000000000002E-6</v>
      </c>
      <c r="L193" s="52">
        <f t="shared" si="81"/>
        <v>1.9300000000000002E-6</v>
      </c>
      <c r="M193" s="52">
        <f t="shared" si="82"/>
        <v>1.9300000000000002E-6</v>
      </c>
      <c r="N193" s="52">
        <f t="shared" si="83"/>
        <v>1.9300000000000002E-6</v>
      </c>
      <c r="O193" s="52">
        <f t="shared" si="84"/>
        <v>1.9300000000000002E-6</v>
      </c>
      <c r="P193" s="30"/>
      <c r="Q193" s="30">
        <f t="shared" si="85"/>
        <v>432</v>
      </c>
      <c r="R193" s="30">
        <f t="shared" si="86"/>
        <v>432</v>
      </c>
      <c r="S193" s="30">
        <f t="shared" si="87"/>
        <v>431</v>
      </c>
      <c r="T193" s="30">
        <f t="shared" si="88"/>
        <v>435</v>
      </c>
      <c r="U193" s="30">
        <f t="shared" si="89"/>
        <v>438</v>
      </c>
      <c r="V193" s="30">
        <f t="shared" si="78"/>
        <v>0</v>
      </c>
      <c r="W193" s="53" t="str">
        <f t="shared" si="79"/>
        <v>=</v>
      </c>
      <c r="Y193" s="54">
        <f t="shared" ca="1" si="97"/>
        <v>192</v>
      </c>
      <c r="Z193" s="30">
        <v>192</v>
      </c>
      <c r="AA193" s="30">
        <f t="shared" si="90"/>
        <v>230</v>
      </c>
      <c r="AB193" s="30" t="str">
        <f t="shared" ca="1" si="91"/>
        <v xml:space="preserve">Erin Eifert </v>
      </c>
      <c r="AC193" s="30">
        <f t="shared" ca="1" si="92"/>
        <v>1927630</v>
      </c>
      <c r="AD193" s="30">
        <f t="shared" ca="1" si="93"/>
        <v>80</v>
      </c>
      <c r="AE193" s="30">
        <f t="shared" ca="1" si="94"/>
        <v>39</v>
      </c>
      <c r="AF193" s="30" t="str">
        <f t="shared" ca="1" si="95"/>
        <v>=</v>
      </c>
      <c r="AG193" s="30">
        <f t="shared" ca="1" si="98"/>
        <v>192</v>
      </c>
      <c r="AH193" s="53" t="str">
        <f t="shared" si="96"/>
        <v/>
      </c>
    </row>
    <row r="194" spans="1:34">
      <c r="A194" s="48"/>
      <c r="B194" s="49" t="s">
        <v>235</v>
      </c>
      <c r="C194" s="49">
        <v>0</v>
      </c>
      <c r="D194" s="49">
        <v>0</v>
      </c>
      <c r="E194" s="49">
        <v>0</v>
      </c>
      <c r="F194" s="49">
        <v>0</v>
      </c>
      <c r="G194" s="49">
        <v>0</v>
      </c>
      <c r="H194" s="49">
        <v>62</v>
      </c>
      <c r="I194" s="50">
        <v>0</v>
      </c>
      <c r="K194" s="51">
        <f t="shared" si="80"/>
        <v>1.9400000000000001E-6</v>
      </c>
      <c r="L194" s="52">
        <f t="shared" si="81"/>
        <v>1.9400000000000001E-6</v>
      </c>
      <c r="M194" s="52">
        <f t="shared" si="82"/>
        <v>1.9400000000000001E-6</v>
      </c>
      <c r="N194" s="52">
        <f t="shared" si="83"/>
        <v>1.9400000000000001E-6</v>
      </c>
      <c r="O194" s="52">
        <f t="shared" si="84"/>
        <v>1.9400000000000001E-6</v>
      </c>
      <c r="P194" s="30"/>
      <c r="Q194" s="30">
        <f t="shared" si="85"/>
        <v>431</v>
      </c>
      <c r="R194" s="30">
        <f t="shared" si="86"/>
        <v>431</v>
      </c>
      <c r="S194" s="30">
        <f t="shared" si="87"/>
        <v>430</v>
      </c>
      <c r="T194" s="30">
        <f t="shared" si="88"/>
        <v>434</v>
      </c>
      <c r="U194" s="30">
        <f t="shared" si="89"/>
        <v>437</v>
      </c>
      <c r="V194" s="30">
        <f t="shared" ref="V194:V257" si="99">IF(ISBLANK(B194),"",R194-Q194)</f>
        <v>0</v>
      </c>
      <c r="W194" s="53" t="str">
        <f t="shared" ref="W194:W257" si="100">IF(ISBLANK(B194),"",IF(V194 &lt; 1, IF(V194 = 0, "=", "▼"), "▲"))</f>
        <v>=</v>
      </c>
      <c r="Y194" s="54">
        <f t="shared" ca="1" si="97"/>
        <v>193</v>
      </c>
      <c r="Z194" s="30">
        <v>193</v>
      </c>
      <c r="AA194" s="30">
        <f t="shared" si="90"/>
        <v>291</v>
      </c>
      <c r="AB194" s="30" t="str">
        <f t="shared" ca="1" si="91"/>
        <v xml:space="preserve">Ana Alicia Gonzalez Urias </v>
      </c>
      <c r="AC194" s="30">
        <f t="shared" ca="1" si="92"/>
        <v>1917490</v>
      </c>
      <c r="AD194" s="30">
        <f t="shared" ca="1" si="93"/>
        <v>80</v>
      </c>
      <c r="AE194" s="30">
        <f t="shared" ca="1" si="94"/>
        <v>22</v>
      </c>
      <c r="AF194" s="30" t="str">
        <f t="shared" ca="1" si="95"/>
        <v>▼</v>
      </c>
      <c r="AG194" s="30">
        <f t="shared" ca="1" si="98"/>
        <v>123</v>
      </c>
      <c r="AH194" s="53" t="str">
        <f t="shared" si="96"/>
        <v/>
      </c>
    </row>
    <row r="195" spans="1:34">
      <c r="A195" s="48"/>
      <c r="B195" s="49" t="s">
        <v>236</v>
      </c>
      <c r="C195" s="49">
        <v>0</v>
      </c>
      <c r="D195" s="49">
        <v>2097290</v>
      </c>
      <c r="E195" s="49">
        <v>3634460</v>
      </c>
      <c r="F195" s="49">
        <v>2323370</v>
      </c>
      <c r="G195" s="49">
        <v>3208070</v>
      </c>
      <c r="H195" s="49">
        <v>80</v>
      </c>
      <c r="I195" s="50">
        <v>50</v>
      </c>
      <c r="K195" s="51">
        <f t="shared" ref="K195:K258" si="101">IF(ISBLANK(C195),"", IF(ISBLANK(A195), IF(ISNUMBER(C195), C195+0.00000001*ROW(C195), 0.00000001*ROW(C195)), ""))</f>
        <v>1.95E-6</v>
      </c>
      <c r="L195" s="52">
        <f t="shared" ref="L195:L258" si="102">IF(ISBLANK(D195),"", IF(ISBLANK(A195), IF(ISNUMBER(D195), D195+0.00000001*ROW(D195), 0.00000001*ROW(D195)), ""))</f>
        <v>2097290.0000019502</v>
      </c>
      <c r="M195" s="52">
        <f t="shared" ref="M195:M258" si="103">IF(ISBLANK(E195),"", IF(ISBLANK(A195), IF(ISNUMBER(E195), E195+0.00000001*ROW(E195), 0.00000001*ROW(E195)), ""))</f>
        <v>3634460.0000019502</v>
      </c>
      <c r="N195" s="52">
        <f t="shared" ref="N195:N258" si="104">IF(ISBLANK(F195),"", IF(ISBLANK(A195), IF(ISNUMBER(F195), F195+0.00000001*ROW(F195), 0.00000001*ROW(F195)), ""))</f>
        <v>2323370.0000019502</v>
      </c>
      <c r="O195" s="52">
        <f t="shared" ref="O195:O258" si="105">IF(ISBLANK(G195),"", IF(ISBLANK(A195), IF(ISNUMBER(G195), G195+0.00000001*ROW(G195), 0.00000001*ROW(G195)), ""))</f>
        <v>3208070.0000019502</v>
      </c>
      <c r="P195" s="30"/>
      <c r="Q195" s="30">
        <f t="shared" ref="Q195:Q258" si="106">IF(ISBLANK(B195),"",COUNTIF($K$2:$K$999,"&gt;="&amp;K195))</f>
        <v>430</v>
      </c>
      <c r="R195" s="30">
        <f t="shared" ref="R195:R258" si="107">IF(ISBLANK(B195),"",COUNTIF($L$2:$L$999,"&gt;="&amp;L195))</f>
        <v>169</v>
      </c>
      <c r="S195" s="30">
        <f t="shared" ref="S195:S258" si="108">IF(ISBLANK(B195),"",COUNTIF($M$1:$M$998,"&gt;="&amp;M195))</f>
        <v>82</v>
      </c>
      <c r="T195" s="30">
        <f t="shared" ref="T195:T258" si="109">IF(ISBLANK(B195),"",COUNTIF($N$1:$N$998,"&gt;="&amp;N195))</f>
        <v>106</v>
      </c>
      <c r="U195" s="30">
        <f t="shared" ref="U195:U258" si="110">IF(ISBLANK(B195),"",COUNTIF($O$1:$O$998,"&gt;="&amp;O195))</f>
        <v>99</v>
      </c>
      <c r="V195" s="30">
        <f t="shared" si="99"/>
        <v>-261</v>
      </c>
      <c r="W195" s="53" t="str">
        <f t="shared" si="100"/>
        <v>▼</v>
      </c>
      <c r="Y195" s="54">
        <f t="shared" ca="1" si="97"/>
        <v>194</v>
      </c>
      <c r="Z195" s="30">
        <v>194</v>
      </c>
      <c r="AA195" s="30">
        <f t="shared" ref="AA195:AA258" si="111">MATCH(Z195,$Q$2:$Q$999,0)</f>
        <v>533</v>
      </c>
      <c r="AB195" s="30" t="str">
        <f t="shared" ref="AB195:AB258" ca="1" si="112">INDIRECT("B"&amp;AA195+1)</f>
        <v xml:space="preserve">Piriya Lertwiram </v>
      </c>
      <c r="AC195" s="30">
        <f t="shared" ref="AC195:AC258" ca="1" si="113">INDIRECT("C"&amp;AA195+1)</f>
        <v>1902610</v>
      </c>
      <c r="AD195" s="30">
        <f t="shared" ref="AD195:AD258" ca="1" si="114">INDIRECT("H"&amp;AA195+1)</f>
        <v>70</v>
      </c>
      <c r="AE195" s="30" t="str">
        <f t="shared" ref="AE195:AE258" ca="1" si="115">IF(INDIRECT("i"&amp;AA195+1) &gt; 0, IF(INDIRECT("i"&amp;AA195+1) &lt; 1000,  INDIRECT("i"&amp;AA195+1),999),"---")</f>
        <v>---</v>
      </c>
      <c r="AF195" s="30" t="str">
        <f t="shared" ref="AF195:AF258" ca="1" si="116">INDIRECT("w"&amp;AA195+1)</f>
        <v>▼</v>
      </c>
      <c r="AG195" s="30">
        <f t="shared" ca="1" si="98"/>
        <v>120</v>
      </c>
      <c r="AH195" s="53" t="str">
        <f t="shared" ref="AH195:AH258" si="117">IF(AND(C195&gt;0,ISBLANK(A195)),C195,"")</f>
        <v/>
      </c>
    </row>
    <row r="196" spans="1:34">
      <c r="A196" s="48"/>
      <c r="B196" s="49" t="s">
        <v>237</v>
      </c>
      <c r="C196" s="49">
        <v>586700</v>
      </c>
      <c r="D196" s="49">
        <v>611990</v>
      </c>
      <c r="E196" s="49">
        <v>553130</v>
      </c>
      <c r="F196" s="49">
        <v>402630</v>
      </c>
      <c r="G196" s="49">
        <v>298560</v>
      </c>
      <c r="H196" s="49">
        <v>80</v>
      </c>
      <c r="I196" s="50">
        <v>0</v>
      </c>
      <c r="K196" s="51">
        <f t="shared" si="101"/>
        <v>586700.00000195997</v>
      </c>
      <c r="L196" s="52">
        <f t="shared" si="102"/>
        <v>611990.00000195997</v>
      </c>
      <c r="M196" s="52">
        <f t="shared" si="103"/>
        <v>553130.00000195997</v>
      </c>
      <c r="N196" s="52">
        <f t="shared" si="104"/>
        <v>402630.00000196003</v>
      </c>
      <c r="O196" s="52">
        <f t="shared" si="105"/>
        <v>298560.00000196003</v>
      </c>
      <c r="P196" s="30"/>
      <c r="Q196" s="30">
        <f t="shared" si="106"/>
        <v>307</v>
      </c>
      <c r="R196" s="30">
        <f t="shared" si="107"/>
        <v>298</v>
      </c>
      <c r="S196" s="30">
        <f t="shared" si="108"/>
        <v>302</v>
      </c>
      <c r="T196" s="30">
        <f t="shared" si="109"/>
        <v>311</v>
      </c>
      <c r="U196" s="30">
        <f t="shared" si="110"/>
        <v>322</v>
      </c>
      <c r="V196" s="30">
        <f t="shared" si="99"/>
        <v>-9</v>
      </c>
      <c r="W196" s="53" t="str">
        <f t="shared" si="100"/>
        <v>▼</v>
      </c>
      <c r="Y196" s="54">
        <f t="shared" ref="Y196:Y259" ca="1" si="118">(IF(AC196=AC195,Y195,Y195+1))</f>
        <v>195</v>
      </c>
      <c r="Z196" s="30">
        <v>195</v>
      </c>
      <c r="AA196" s="30">
        <f t="shared" si="111"/>
        <v>354</v>
      </c>
      <c r="AB196" s="30" t="str">
        <f t="shared" ca="1" si="112"/>
        <v xml:space="preserve">Gem Twin </v>
      </c>
      <c r="AC196" s="30">
        <f t="shared" ca="1" si="113"/>
        <v>1881790</v>
      </c>
      <c r="AD196" s="30">
        <f t="shared" ca="1" si="114"/>
        <v>80</v>
      </c>
      <c r="AE196" s="30">
        <f t="shared" ca="1" si="115"/>
        <v>13</v>
      </c>
      <c r="AF196" s="30" t="str">
        <f t="shared" ca="1" si="116"/>
        <v>▲</v>
      </c>
      <c r="AG196" s="30">
        <f t="shared" ca="1" si="98"/>
        <v>244</v>
      </c>
      <c r="AH196" s="53">
        <f t="shared" si="117"/>
        <v>586700</v>
      </c>
    </row>
    <row r="197" spans="1:34">
      <c r="A197" s="48"/>
      <c r="B197" s="49" t="s">
        <v>238</v>
      </c>
      <c r="C197" s="49">
        <v>2119840</v>
      </c>
      <c r="D197" s="49">
        <v>1740850</v>
      </c>
      <c r="E197" s="49">
        <v>1996090</v>
      </c>
      <c r="F197" s="49">
        <v>1527860</v>
      </c>
      <c r="G197" s="49">
        <v>2762590</v>
      </c>
      <c r="H197" s="49">
        <v>80</v>
      </c>
      <c r="I197" s="50">
        <v>0</v>
      </c>
      <c r="K197" s="51">
        <f t="shared" si="101"/>
        <v>2119840.0000019702</v>
      </c>
      <c r="L197" s="52">
        <f t="shared" si="102"/>
        <v>1740850.00000197</v>
      </c>
      <c r="M197" s="52">
        <f t="shared" si="103"/>
        <v>1996090.00000197</v>
      </c>
      <c r="N197" s="52">
        <f t="shared" si="104"/>
        <v>1527860.00000197</v>
      </c>
      <c r="O197" s="52">
        <f t="shared" si="105"/>
        <v>2762590.0000019702</v>
      </c>
      <c r="P197" s="30"/>
      <c r="Q197" s="30">
        <f t="shared" si="106"/>
        <v>174</v>
      </c>
      <c r="R197" s="30">
        <f t="shared" si="107"/>
        <v>197</v>
      </c>
      <c r="S197" s="30">
        <f t="shared" si="108"/>
        <v>184</v>
      </c>
      <c r="T197" s="30">
        <f t="shared" si="109"/>
        <v>177</v>
      </c>
      <c r="U197" s="30">
        <f t="shared" si="110"/>
        <v>125</v>
      </c>
      <c r="V197" s="30">
        <f t="shared" si="99"/>
        <v>23</v>
      </c>
      <c r="W197" s="53" t="str">
        <f t="shared" si="100"/>
        <v>▲</v>
      </c>
      <c r="Y197" s="54">
        <f t="shared" ca="1" si="118"/>
        <v>196</v>
      </c>
      <c r="Z197" s="30">
        <v>196</v>
      </c>
      <c r="AA197" s="30">
        <f t="shared" si="111"/>
        <v>153</v>
      </c>
      <c r="AB197" s="30" t="str">
        <f t="shared" ca="1" si="112"/>
        <v xml:space="preserve">Sergio Morato </v>
      </c>
      <c r="AC197" s="30">
        <f t="shared" ca="1" si="113"/>
        <v>1877890</v>
      </c>
      <c r="AD197" s="30">
        <f t="shared" ca="1" si="114"/>
        <v>80</v>
      </c>
      <c r="AE197" s="30">
        <f t="shared" ca="1" si="115"/>
        <v>39</v>
      </c>
      <c r="AF197" s="30" t="str">
        <f t="shared" ca="1" si="116"/>
        <v>▼</v>
      </c>
      <c r="AG197" s="30">
        <f t="shared" ref="AG197:AG260" ca="1" si="119">MIN(INDIRECT("R"&amp;(AA197+1)&amp;":U"&amp;(AA197+1)))</f>
        <v>27</v>
      </c>
      <c r="AH197" s="53">
        <f t="shared" si="117"/>
        <v>2119840</v>
      </c>
    </row>
    <row r="198" spans="1:34">
      <c r="A198" s="48"/>
      <c r="B198" s="49" t="s">
        <v>239</v>
      </c>
      <c r="C198" s="49">
        <v>0</v>
      </c>
      <c r="D198" s="49">
        <v>0</v>
      </c>
      <c r="E198" s="49">
        <v>1206250</v>
      </c>
      <c r="F198" s="49">
        <v>785600</v>
      </c>
      <c r="G198" s="49">
        <v>652560</v>
      </c>
      <c r="H198" s="49">
        <v>24</v>
      </c>
      <c r="I198" s="50">
        <v>42</v>
      </c>
      <c r="K198" s="51">
        <f t="shared" si="101"/>
        <v>1.9800000000000001E-6</v>
      </c>
      <c r="L198" s="52">
        <f t="shared" si="102"/>
        <v>1.9800000000000001E-6</v>
      </c>
      <c r="M198" s="52">
        <f t="shared" si="103"/>
        <v>1206250.00000198</v>
      </c>
      <c r="N198" s="52">
        <f t="shared" si="104"/>
        <v>785600.00000197999</v>
      </c>
      <c r="O198" s="52">
        <f t="shared" si="105"/>
        <v>652560.00000197999</v>
      </c>
      <c r="P198" s="30"/>
      <c r="Q198" s="30">
        <f t="shared" si="106"/>
        <v>429</v>
      </c>
      <c r="R198" s="30">
        <f t="shared" si="107"/>
        <v>430</v>
      </c>
      <c r="S198" s="30">
        <f t="shared" si="108"/>
        <v>242</v>
      </c>
      <c r="T198" s="30">
        <f t="shared" si="109"/>
        <v>267</v>
      </c>
      <c r="U198" s="30">
        <f t="shared" si="110"/>
        <v>282</v>
      </c>
      <c r="V198" s="30">
        <f t="shared" si="99"/>
        <v>1</v>
      </c>
      <c r="W198" s="53" t="str">
        <f t="shared" si="100"/>
        <v>▲</v>
      </c>
      <c r="Y198" s="54">
        <f t="shared" ca="1" si="118"/>
        <v>197</v>
      </c>
      <c r="Z198" s="30">
        <v>197</v>
      </c>
      <c r="AA198" s="30">
        <f t="shared" si="111"/>
        <v>174</v>
      </c>
      <c r="AB198" s="30" t="str">
        <f t="shared" ca="1" si="112"/>
        <v xml:space="preserve">Denise Meloche </v>
      </c>
      <c r="AC198" s="30">
        <f t="shared" ca="1" si="113"/>
        <v>1843410</v>
      </c>
      <c r="AD198" s="30">
        <f t="shared" ca="1" si="114"/>
        <v>80</v>
      </c>
      <c r="AE198" s="30">
        <f t="shared" ca="1" si="115"/>
        <v>85</v>
      </c>
      <c r="AF198" s="30" t="str">
        <f t="shared" ca="1" si="116"/>
        <v>▲</v>
      </c>
      <c r="AG198" s="30">
        <f t="shared" ca="1" si="119"/>
        <v>151</v>
      </c>
      <c r="AH198" s="53" t="str">
        <f t="shared" si="117"/>
        <v/>
      </c>
    </row>
    <row r="199" spans="1:34">
      <c r="A199" s="48"/>
      <c r="B199" s="49" t="s">
        <v>240</v>
      </c>
      <c r="C199" s="49">
        <v>0</v>
      </c>
      <c r="D199" s="49">
        <v>0</v>
      </c>
      <c r="E199" s="49">
        <v>0</v>
      </c>
      <c r="F199" s="49">
        <v>0</v>
      </c>
      <c r="G199" s="49">
        <v>0</v>
      </c>
      <c r="H199" s="49">
        <v>49</v>
      </c>
      <c r="I199" s="50">
        <v>48</v>
      </c>
      <c r="K199" s="51">
        <f t="shared" si="101"/>
        <v>1.99E-6</v>
      </c>
      <c r="L199" s="52">
        <f t="shared" si="102"/>
        <v>1.99E-6</v>
      </c>
      <c r="M199" s="52">
        <f t="shared" si="103"/>
        <v>1.99E-6</v>
      </c>
      <c r="N199" s="52">
        <f t="shared" si="104"/>
        <v>1.99E-6</v>
      </c>
      <c r="O199" s="52">
        <f t="shared" si="105"/>
        <v>1.99E-6</v>
      </c>
      <c r="P199" s="30"/>
      <c r="Q199" s="30">
        <f t="shared" si="106"/>
        <v>428</v>
      </c>
      <c r="R199" s="30">
        <f t="shared" si="107"/>
        <v>429</v>
      </c>
      <c r="S199" s="30">
        <f t="shared" si="108"/>
        <v>429</v>
      </c>
      <c r="T199" s="30">
        <f t="shared" si="109"/>
        <v>433</v>
      </c>
      <c r="U199" s="30">
        <f t="shared" si="110"/>
        <v>436</v>
      </c>
      <c r="V199" s="30">
        <f t="shared" si="99"/>
        <v>1</v>
      </c>
      <c r="W199" s="53" t="str">
        <f t="shared" si="100"/>
        <v>▲</v>
      </c>
      <c r="Y199" s="54">
        <f t="shared" ca="1" si="118"/>
        <v>198</v>
      </c>
      <c r="Z199" s="30">
        <v>198</v>
      </c>
      <c r="AA199" s="30">
        <f t="shared" si="111"/>
        <v>136</v>
      </c>
      <c r="AB199" s="30" t="str">
        <f t="shared" ca="1" si="112"/>
        <v xml:space="preserve">Ruth Malone </v>
      </c>
      <c r="AC199" s="30">
        <f t="shared" ca="1" si="113"/>
        <v>1832590</v>
      </c>
      <c r="AD199" s="30">
        <f t="shared" ca="1" si="114"/>
        <v>80</v>
      </c>
      <c r="AE199" s="30">
        <f t="shared" ca="1" si="115"/>
        <v>10</v>
      </c>
      <c r="AF199" s="30" t="str">
        <f t="shared" ca="1" si="116"/>
        <v>▲</v>
      </c>
      <c r="AG199" s="30">
        <f t="shared" ca="1" si="119"/>
        <v>174</v>
      </c>
      <c r="AH199" s="53" t="str">
        <f t="shared" si="117"/>
        <v/>
      </c>
    </row>
    <row r="200" spans="1:34">
      <c r="A200" s="48"/>
      <c r="B200" s="49" t="s">
        <v>241</v>
      </c>
      <c r="C200" s="49">
        <v>2060960</v>
      </c>
      <c r="D200" s="49">
        <v>2135150</v>
      </c>
      <c r="E200" s="49">
        <v>2233920</v>
      </c>
      <c r="F200" s="49">
        <v>2040880</v>
      </c>
      <c r="G200" s="49">
        <v>2333240</v>
      </c>
      <c r="H200" s="49">
        <v>80</v>
      </c>
      <c r="I200" s="50">
        <v>79</v>
      </c>
      <c r="K200" s="51">
        <f t="shared" si="101"/>
        <v>2060960.000002</v>
      </c>
      <c r="L200" s="52">
        <f t="shared" si="102"/>
        <v>2135150.000002</v>
      </c>
      <c r="M200" s="52">
        <f t="shared" si="103"/>
        <v>2233920.000002</v>
      </c>
      <c r="N200" s="52">
        <f t="shared" si="104"/>
        <v>2040880.000002</v>
      </c>
      <c r="O200" s="52">
        <f t="shared" si="105"/>
        <v>2333240.000002</v>
      </c>
      <c r="P200" s="30"/>
      <c r="Q200" s="30">
        <f t="shared" si="106"/>
        <v>179</v>
      </c>
      <c r="R200" s="30">
        <f t="shared" si="107"/>
        <v>167</v>
      </c>
      <c r="S200" s="30">
        <f t="shared" si="108"/>
        <v>168</v>
      </c>
      <c r="T200" s="30">
        <f t="shared" si="109"/>
        <v>125</v>
      </c>
      <c r="U200" s="30">
        <f t="shared" si="110"/>
        <v>155</v>
      </c>
      <c r="V200" s="30">
        <f t="shared" si="99"/>
        <v>-12</v>
      </c>
      <c r="W200" s="53" t="str">
        <f t="shared" si="100"/>
        <v>▼</v>
      </c>
      <c r="Y200" s="54">
        <f t="shared" ca="1" si="118"/>
        <v>199</v>
      </c>
      <c r="Z200" s="30">
        <v>199</v>
      </c>
      <c r="AA200" s="30">
        <f t="shared" si="111"/>
        <v>404</v>
      </c>
      <c r="AB200" s="30" t="str">
        <f t="shared" ca="1" si="112"/>
        <v xml:space="preserve">Katherine Tierney </v>
      </c>
      <c r="AC200" s="30">
        <f t="shared" ca="1" si="113"/>
        <v>1821370</v>
      </c>
      <c r="AD200" s="30">
        <f t="shared" ca="1" si="114"/>
        <v>80</v>
      </c>
      <c r="AE200" s="30">
        <f t="shared" ca="1" si="115"/>
        <v>289</v>
      </c>
      <c r="AF200" s="30" t="str">
        <f t="shared" ca="1" si="116"/>
        <v>▲</v>
      </c>
      <c r="AG200" s="30">
        <f t="shared" ca="1" si="119"/>
        <v>206</v>
      </c>
      <c r="AH200" s="53">
        <f t="shared" si="117"/>
        <v>2060960</v>
      </c>
    </row>
    <row r="201" spans="1:34">
      <c r="A201" s="48" t="s">
        <v>41</v>
      </c>
      <c r="B201" s="49" t="s">
        <v>242</v>
      </c>
      <c r="C201" s="49">
        <v>0</v>
      </c>
      <c r="D201" s="49">
        <v>0</v>
      </c>
      <c r="E201" s="49">
        <v>0</v>
      </c>
      <c r="F201" s="49">
        <v>0</v>
      </c>
      <c r="G201" s="49">
        <v>0</v>
      </c>
      <c r="H201" s="49">
        <v>73</v>
      </c>
      <c r="I201" s="50">
        <v>0</v>
      </c>
      <c r="K201" s="51" t="str">
        <f t="shared" si="101"/>
        <v/>
      </c>
      <c r="L201" s="52" t="str">
        <f t="shared" si="102"/>
        <v/>
      </c>
      <c r="M201" s="52" t="str">
        <f t="shared" si="103"/>
        <v/>
      </c>
      <c r="N201" s="52" t="str">
        <f t="shared" si="104"/>
        <v/>
      </c>
      <c r="O201" s="52" t="str">
        <f t="shared" si="105"/>
        <v/>
      </c>
      <c r="P201" s="30"/>
      <c r="Q201" s="30">
        <f t="shared" si="106"/>
        <v>0</v>
      </c>
      <c r="R201" s="30">
        <f t="shared" si="107"/>
        <v>0</v>
      </c>
      <c r="S201" s="30">
        <f t="shared" si="108"/>
        <v>0</v>
      </c>
      <c r="T201" s="30">
        <f t="shared" si="109"/>
        <v>0</v>
      </c>
      <c r="U201" s="30">
        <f t="shared" si="110"/>
        <v>0</v>
      </c>
      <c r="V201" s="30">
        <f t="shared" si="99"/>
        <v>0</v>
      </c>
      <c r="W201" s="53" t="str">
        <f t="shared" si="100"/>
        <v>=</v>
      </c>
      <c r="Y201" s="54">
        <f t="shared" ca="1" si="118"/>
        <v>200</v>
      </c>
      <c r="Z201" s="30">
        <v>200</v>
      </c>
      <c r="AA201" s="30">
        <f t="shared" si="111"/>
        <v>236</v>
      </c>
      <c r="AB201" s="30" t="str">
        <f t="shared" ca="1" si="112"/>
        <v xml:space="preserve">Beth King </v>
      </c>
      <c r="AC201" s="30">
        <f t="shared" ca="1" si="113"/>
        <v>1813920</v>
      </c>
      <c r="AD201" s="30">
        <f t="shared" ca="1" si="114"/>
        <v>80</v>
      </c>
      <c r="AE201" s="30">
        <f t="shared" ca="1" si="115"/>
        <v>12</v>
      </c>
      <c r="AF201" s="30" t="str">
        <f t="shared" ca="1" si="116"/>
        <v>▼</v>
      </c>
      <c r="AG201" s="30">
        <f t="shared" ca="1" si="119"/>
        <v>158</v>
      </c>
      <c r="AH201" s="53" t="str">
        <f t="shared" si="117"/>
        <v/>
      </c>
    </row>
    <row r="202" spans="1:34">
      <c r="A202" s="48"/>
      <c r="B202" s="49" t="s">
        <v>243</v>
      </c>
      <c r="C202" s="49">
        <v>617510</v>
      </c>
      <c r="D202" s="49">
        <v>572670</v>
      </c>
      <c r="E202" s="49">
        <v>560540</v>
      </c>
      <c r="F202" s="49">
        <v>455990</v>
      </c>
      <c r="G202" s="49">
        <v>357710</v>
      </c>
      <c r="H202" s="49">
        <v>76</v>
      </c>
      <c r="I202" s="50">
        <v>0</v>
      </c>
      <c r="K202" s="51">
        <f t="shared" si="101"/>
        <v>617510.00000202004</v>
      </c>
      <c r="L202" s="52">
        <f t="shared" si="102"/>
        <v>572670.00000202004</v>
      </c>
      <c r="M202" s="52">
        <f t="shared" si="103"/>
        <v>560540.00000202004</v>
      </c>
      <c r="N202" s="52">
        <f t="shared" si="104"/>
        <v>455990.00000201998</v>
      </c>
      <c r="O202" s="52">
        <f t="shared" si="105"/>
        <v>357710.00000201998</v>
      </c>
      <c r="P202" s="30"/>
      <c r="Q202" s="30">
        <f t="shared" si="106"/>
        <v>305</v>
      </c>
      <c r="R202" s="30">
        <f t="shared" si="107"/>
        <v>305</v>
      </c>
      <c r="S202" s="30">
        <f t="shared" si="108"/>
        <v>301</v>
      </c>
      <c r="T202" s="30">
        <f t="shared" si="109"/>
        <v>305</v>
      </c>
      <c r="U202" s="30">
        <f t="shared" si="110"/>
        <v>320</v>
      </c>
      <c r="V202" s="30">
        <f t="shared" si="99"/>
        <v>0</v>
      </c>
      <c r="W202" s="53" t="str">
        <f t="shared" si="100"/>
        <v>=</v>
      </c>
      <c r="Y202" s="54">
        <f t="shared" ca="1" si="118"/>
        <v>201</v>
      </c>
      <c r="Z202" s="30">
        <v>201</v>
      </c>
      <c r="AA202" s="30">
        <f t="shared" si="111"/>
        <v>301</v>
      </c>
      <c r="AB202" s="30" t="str">
        <f t="shared" ca="1" si="112"/>
        <v xml:space="preserve">Patrice Sullivan Avery </v>
      </c>
      <c r="AC202" s="30">
        <f t="shared" ca="1" si="113"/>
        <v>1794170</v>
      </c>
      <c r="AD202" s="30">
        <f t="shared" ca="1" si="114"/>
        <v>80</v>
      </c>
      <c r="AE202" s="30">
        <f t="shared" ca="1" si="115"/>
        <v>78</v>
      </c>
      <c r="AF202" s="30" t="str">
        <f t="shared" ca="1" si="116"/>
        <v>▼</v>
      </c>
      <c r="AG202" s="30">
        <f t="shared" ca="1" si="119"/>
        <v>135</v>
      </c>
      <c r="AH202" s="53">
        <f t="shared" si="117"/>
        <v>617510</v>
      </c>
    </row>
    <row r="203" spans="1:34">
      <c r="A203" s="48"/>
      <c r="B203" s="49" t="s">
        <v>244</v>
      </c>
      <c r="C203" s="49">
        <v>744640</v>
      </c>
      <c r="D203" s="49">
        <v>906140</v>
      </c>
      <c r="E203" s="49">
        <v>991890</v>
      </c>
      <c r="F203" s="49">
        <v>645760</v>
      </c>
      <c r="G203" s="49">
        <v>817310</v>
      </c>
      <c r="H203" s="49">
        <v>41</v>
      </c>
      <c r="I203" s="50">
        <v>48</v>
      </c>
      <c r="K203" s="51">
        <f t="shared" si="101"/>
        <v>744640.00000203005</v>
      </c>
      <c r="L203" s="52">
        <f t="shared" si="102"/>
        <v>906140.00000203005</v>
      </c>
      <c r="M203" s="52">
        <f t="shared" si="103"/>
        <v>991890.00000203005</v>
      </c>
      <c r="N203" s="52">
        <f t="shared" si="104"/>
        <v>645760.00000203005</v>
      </c>
      <c r="O203" s="52">
        <f t="shared" si="105"/>
        <v>817310.00000203005</v>
      </c>
      <c r="P203" s="30"/>
      <c r="Q203" s="30">
        <f t="shared" si="106"/>
        <v>292</v>
      </c>
      <c r="R203" s="30">
        <f t="shared" si="107"/>
        <v>267</v>
      </c>
      <c r="S203" s="30">
        <f t="shared" si="108"/>
        <v>259</v>
      </c>
      <c r="T203" s="30">
        <f t="shared" si="109"/>
        <v>281</v>
      </c>
      <c r="U203" s="30">
        <f t="shared" si="110"/>
        <v>266</v>
      </c>
      <c r="V203" s="30">
        <f t="shared" si="99"/>
        <v>-25</v>
      </c>
      <c r="W203" s="53" t="str">
        <f t="shared" si="100"/>
        <v>▼</v>
      </c>
      <c r="Y203" s="54">
        <f t="shared" ca="1" si="118"/>
        <v>202</v>
      </c>
      <c r="Z203" s="30">
        <v>202</v>
      </c>
      <c r="AA203" s="30">
        <f t="shared" si="111"/>
        <v>255</v>
      </c>
      <c r="AB203" s="30" t="str">
        <f t="shared" ca="1" si="112"/>
        <v xml:space="preserve">Tracy Hearne </v>
      </c>
      <c r="AC203" s="30">
        <f t="shared" ca="1" si="113"/>
        <v>1791740</v>
      </c>
      <c r="AD203" s="30">
        <f t="shared" ca="1" si="114"/>
        <v>80</v>
      </c>
      <c r="AE203" s="30">
        <f t="shared" ca="1" si="115"/>
        <v>29</v>
      </c>
      <c r="AF203" s="30" t="str">
        <f t="shared" ca="1" si="116"/>
        <v>▲</v>
      </c>
      <c r="AG203" s="30">
        <f t="shared" ca="1" si="119"/>
        <v>183</v>
      </c>
      <c r="AH203" s="53">
        <f t="shared" si="117"/>
        <v>744640</v>
      </c>
    </row>
    <row r="204" spans="1:34">
      <c r="A204" s="48"/>
      <c r="B204" s="49" t="s">
        <v>245</v>
      </c>
      <c r="C204" s="49">
        <v>2683670</v>
      </c>
      <c r="D204" s="49">
        <v>1636790</v>
      </c>
      <c r="E204" s="49">
        <v>2918430</v>
      </c>
      <c r="F204" s="49">
        <v>133300</v>
      </c>
      <c r="G204" s="49">
        <v>2589940</v>
      </c>
      <c r="H204" s="49">
        <v>80</v>
      </c>
      <c r="I204" s="50">
        <v>73</v>
      </c>
      <c r="K204" s="51">
        <f t="shared" si="101"/>
        <v>2683670.0000020401</v>
      </c>
      <c r="L204" s="52">
        <f t="shared" si="102"/>
        <v>1636790.0000020401</v>
      </c>
      <c r="M204" s="52">
        <f t="shared" si="103"/>
        <v>2918430.0000020401</v>
      </c>
      <c r="N204" s="52">
        <f t="shared" si="104"/>
        <v>133300.00000204</v>
      </c>
      <c r="O204" s="52">
        <f t="shared" si="105"/>
        <v>2589940.0000020401</v>
      </c>
      <c r="P204" s="30"/>
      <c r="Q204" s="30">
        <f t="shared" si="106"/>
        <v>135</v>
      </c>
      <c r="R204" s="30">
        <f t="shared" si="107"/>
        <v>208</v>
      </c>
      <c r="S204" s="30">
        <f t="shared" si="108"/>
        <v>127</v>
      </c>
      <c r="T204" s="30">
        <f t="shared" si="109"/>
        <v>338</v>
      </c>
      <c r="U204" s="30">
        <f t="shared" si="110"/>
        <v>131</v>
      </c>
      <c r="V204" s="30">
        <f t="shared" si="99"/>
        <v>73</v>
      </c>
      <c r="W204" s="53" t="str">
        <f t="shared" si="100"/>
        <v>▲</v>
      </c>
      <c r="Y204" s="54">
        <f t="shared" ca="1" si="118"/>
        <v>203</v>
      </c>
      <c r="Z204" s="30">
        <v>203</v>
      </c>
      <c r="AA204" s="30">
        <f t="shared" si="111"/>
        <v>182</v>
      </c>
      <c r="AB204" s="30" t="str">
        <f t="shared" ca="1" si="112"/>
        <v xml:space="preserve">Patricia Ard Van Kooten </v>
      </c>
      <c r="AC204" s="30">
        <f t="shared" ca="1" si="113"/>
        <v>1787810</v>
      </c>
      <c r="AD204" s="30">
        <f t="shared" ca="1" si="114"/>
        <v>80</v>
      </c>
      <c r="AE204" s="30">
        <f t="shared" ca="1" si="115"/>
        <v>207</v>
      </c>
      <c r="AF204" s="30" t="str">
        <f t="shared" ca="1" si="116"/>
        <v>▼</v>
      </c>
      <c r="AG204" s="30">
        <f t="shared" ca="1" si="119"/>
        <v>154</v>
      </c>
      <c r="AH204" s="53">
        <f t="shared" si="117"/>
        <v>2683670</v>
      </c>
    </row>
    <row r="205" spans="1:34">
      <c r="A205" s="48"/>
      <c r="B205" s="49" t="s">
        <v>246</v>
      </c>
      <c r="C205" s="49">
        <v>675770</v>
      </c>
      <c r="D205" s="49">
        <v>0</v>
      </c>
      <c r="E205" s="49">
        <v>0</v>
      </c>
      <c r="F205" s="49">
        <v>480870</v>
      </c>
      <c r="G205" s="49">
        <v>0</v>
      </c>
      <c r="H205" s="49">
        <v>80</v>
      </c>
      <c r="I205" s="50">
        <v>77</v>
      </c>
      <c r="K205" s="51">
        <f t="shared" si="101"/>
        <v>675770.00000204996</v>
      </c>
      <c r="L205" s="52">
        <f t="shared" si="102"/>
        <v>2.0499999999999999E-6</v>
      </c>
      <c r="M205" s="52">
        <f t="shared" si="103"/>
        <v>2.0499999999999999E-6</v>
      </c>
      <c r="N205" s="52">
        <f t="shared" si="104"/>
        <v>480870.00000205002</v>
      </c>
      <c r="O205" s="52">
        <f t="shared" si="105"/>
        <v>2.0499999999999999E-6</v>
      </c>
      <c r="P205" s="30"/>
      <c r="Q205" s="30">
        <f t="shared" si="106"/>
        <v>298</v>
      </c>
      <c r="R205" s="30">
        <f t="shared" si="107"/>
        <v>428</v>
      </c>
      <c r="S205" s="30">
        <f t="shared" si="108"/>
        <v>428</v>
      </c>
      <c r="T205" s="30">
        <f t="shared" si="109"/>
        <v>303</v>
      </c>
      <c r="U205" s="30">
        <f t="shared" si="110"/>
        <v>435</v>
      </c>
      <c r="V205" s="30">
        <f t="shared" si="99"/>
        <v>130</v>
      </c>
      <c r="W205" s="53" t="str">
        <f t="shared" si="100"/>
        <v>▲</v>
      </c>
      <c r="Y205" s="54">
        <f t="shared" ca="1" si="118"/>
        <v>204</v>
      </c>
      <c r="Z205" s="30">
        <v>204</v>
      </c>
      <c r="AA205" s="30">
        <f t="shared" si="111"/>
        <v>521</v>
      </c>
      <c r="AB205" s="30" t="str">
        <f t="shared" ca="1" si="112"/>
        <v xml:space="preserve">Jane Boucher </v>
      </c>
      <c r="AC205" s="30">
        <f t="shared" ca="1" si="113"/>
        <v>1761070</v>
      </c>
      <c r="AD205" s="30">
        <f t="shared" ca="1" si="114"/>
        <v>80</v>
      </c>
      <c r="AE205" s="30" t="str">
        <f t="shared" ca="1" si="115"/>
        <v>---</v>
      </c>
      <c r="AF205" s="30" t="str">
        <f t="shared" ca="1" si="116"/>
        <v>▼</v>
      </c>
      <c r="AG205" s="30">
        <f t="shared" ca="1" si="119"/>
        <v>115</v>
      </c>
      <c r="AH205" s="53">
        <f t="shared" si="117"/>
        <v>675770</v>
      </c>
    </row>
    <row r="206" spans="1:34">
      <c r="A206" s="48"/>
      <c r="B206" s="49" t="s">
        <v>247</v>
      </c>
      <c r="C206" s="49">
        <v>3801650</v>
      </c>
      <c r="D206" s="49">
        <v>3744570</v>
      </c>
      <c r="E206" s="49">
        <v>3802850</v>
      </c>
      <c r="F206" s="49">
        <v>3297850</v>
      </c>
      <c r="G206" s="49">
        <v>4236690</v>
      </c>
      <c r="H206" s="49">
        <v>80</v>
      </c>
      <c r="I206" s="50">
        <v>90</v>
      </c>
      <c r="K206" s="51">
        <f t="shared" si="101"/>
        <v>3801650.0000020601</v>
      </c>
      <c r="L206" s="52">
        <f t="shared" si="102"/>
        <v>3744570.0000020601</v>
      </c>
      <c r="M206" s="52">
        <f t="shared" si="103"/>
        <v>3802850.0000020601</v>
      </c>
      <c r="N206" s="52">
        <f t="shared" si="104"/>
        <v>3297850.0000020601</v>
      </c>
      <c r="O206" s="52">
        <f t="shared" si="105"/>
        <v>4236690.0000020601</v>
      </c>
      <c r="P206" s="30"/>
      <c r="Q206" s="30">
        <f t="shared" si="106"/>
        <v>76</v>
      </c>
      <c r="R206" s="30">
        <f t="shared" si="107"/>
        <v>60</v>
      </c>
      <c r="S206" s="30">
        <f t="shared" si="108"/>
        <v>70</v>
      </c>
      <c r="T206" s="30">
        <f t="shared" si="109"/>
        <v>62</v>
      </c>
      <c r="U206" s="30">
        <f t="shared" si="110"/>
        <v>53</v>
      </c>
      <c r="V206" s="30">
        <f t="shared" si="99"/>
        <v>-16</v>
      </c>
      <c r="W206" s="53" t="str">
        <f t="shared" si="100"/>
        <v>▼</v>
      </c>
      <c r="Y206" s="54">
        <f t="shared" ca="1" si="118"/>
        <v>205</v>
      </c>
      <c r="Z206" s="30">
        <v>205</v>
      </c>
      <c r="AA206" s="30">
        <f t="shared" si="111"/>
        <v>510</v>
      </c>
      <c r="AB206" s="30" t="str">
        <f t="shared" ca="1" si="112"/>
        <v xml:space="preserve">Goran Draganic </v>
      </c>
      <c r="AC206" s="30">
        <f t="shared" ca="1" si="113"/>
        <v>1755960</v>
      </c>
      <c r="AD206" s="30">
        <f t="shared" ca="1" si="114"/>
        <v>48</v>
      </c>
      <c r="AE206" s="30" t="str">
        <f t="shared" ca="1" si="115"/>
        <v>---</v>
      </c>
      <c r="AF206" s="30" t="str">
        <f t="shared" ca="1" si="116"/>
        <v>▲</v>
      </c>
      <c r="AG206" s="30">
        <f t="shared" ca="1" si="119"/>
        <v>232</v>
      </c>
      <c r="AH206" s="53">
        <f t="shared" si="117"/>
        <v>3801650</v>
      </c>
    </row>
    <row r="207" spans="1:34">
      <c r="A207" s="48"/>
      <c r="B207" s="49" t="s">
        <v>248</v>
      </c>
      <c r="C207" s="49">
        <v>0</v>
      </c>
      <c r="D207" s="49">
        <v>0</v>
      </c>
      <c r="E207" s="49">
        <v>0</v>
      </c>
      <c r="F207" s="49">
        <v>0</v>
      </c>
      <c r="G207" s="49">
        <v>0</v>
      </c>
      <c r="H207" s="49">
        <v>76</v>
      </c>
      <c r="I207" s="50">
        <v>0</v>
      </c>
      <c r="K207" s="51">
        <f t="shared" si="101"/>
        <v>2.0700000000000001E-6</v>
      </c>
      <c r="L207" s="52">
        <f t="shared" si="102"/>
        <v>2.0700000000000001E-6</v>
      </c>
      <c r="M207" s="52">
        <f t="shared" si="103"/>
        <v>2.0700000000000001E-6</v>
      </c>
      <c r="N207" s="52">
        <f t="shared" si="104"/>
        <v>2.0700000000000001E-6</v>
      </c>
      <c r="O207" s="52">
        <f t="shared" si="105"/>
        <v>2.0700000000000001E-6</v>
      </c>
      <c r="P207" s="30"/>
      <c r="Q207" s="30">
        <f t="shared" si="106"/>
        <v>427</v>
      </c>
      <c r="R207" s="30">
        <f t="shared" si="107"/>
        <v>427</v>
      </c>
      <c r="S207" s="30">
        <f t="shared" si="108"/>
        <v>427</v>
      </c>
      <c r="T207" s="30">
        <f t="shared" si="109"/>
        <v>432</v>
      </c>
      <c r="U207" s="30">
        <f t="shared" si="110"/>
        <v>434</v>
      </c>
      <c r="V207" s="30">
        <f t="shared" si="99"/>
        <v>0</v>
      </c>
      <c r="W207" s="53" t="str">
        <f t="shared" si="100"/>
        <v>=</v>
      </c>
      <c r="Y207" s="54">
        <f t="shared" ca="1" si="118"/>
        <v>206</v>
      </c>
      <c r="Z207" s="30">
        <v>206</v>
      </c>
      <c r="AA207" s="30">
        <f t="shared" si="111"/>
        <v>479</v>
      </c>
      <c r="AB207" s="30" t="str">
        <f t="shared" ca="1" si="112"/>
        <v xml:space="preserve">Franci Lorencic </v>
      </c>
      <c r="AC207" s="30">
        <f t="shared" ca="1" si="113"/>
        <v>1737190</v>
      </c>
      <c r="AD207" s="30">
        <f t="shared" ca="1" si="114"/>
        <v>43</v>
      </c>
      <c r="AE207" s="30" t="str">
        <f t="shared" ca="1" si="115"/>
        <v>---</v>
      </c>
      <c r="AF207" s="30" t="str">
        <f t="shared" ca="1" si="116"/>
        <v>▲</v>
      </c>
      <c r="AG207" s="30">
        <f t="shared" ca="1" si="119"/>
        <v>55</v>
      </c>
      <c r="AH207" s="53" t="str">
        <f t="shared" si="117"/>
        <v/>
      </c>
    </row>
    <row r="208" spans="1:34">
      <c r="A208" s="48"/>
      <c r="B208" s="49" t="s">
        <v>249</v>
      </c>
      <c r="C208" s="49">
        <v>1133530</v>
      </c>
      <c r="D208" s="49">
        <v>1657550</v>
      </c>
      <c r="E208" s="49">
        <v>1469430</v>
      </c>
      <c r="F208" s="49">
        <v>930040</v>
      </c>
      <c r="G208" s="49">
        <v>1412750</v>
      </c>
      <c r="H208" s="49">
        <v>77</v>
      </c>
      <c r="I208" s="50">
        <v>0</v>
      </c>
      <c r="K208" s="51">
        <f t="shared" si="101"/>
        <v>1133530.0000020801</v>
      </c>
      <c r="L208" s="52">
        <f t="shared" si="102"/>
        <v>1657550.0000020801</v>
      </c>
      <c r="M208" s="52">
        <f t="shared" si="103"/>
        <v>1469430.0000020801</v>
      </c>
      <c r="N208" s="52">
        <f t="shared" si="104"/>
        <v>930040.00000207999</v>
      </c>
      <c r="O208" s="52">
        <f t="shared" si="105"/>
        <v>1412750.0000020801</v>
      </c>
      <c r="P208" s="30"/>
      <c r="Q208" s="30">
        <f t="shared" si="106"/>
        <v>247</v>
      </c>
      <c r="R208" s="30">
        <f t="shared" si="107"/>
        <v>205</v>
      </c>
      <c r="S208" s="30">
        <f t="shared" si="108"/>
        <v>223</v>
      </c>
      <c r="T208" s="30">
        <f t="shared" si="109"/>
        <v>251</v>
      </c>
      <c r="U208" s="30">
        <f t="shared" si="110"/>
        <v>212</v>
      </c>
      <c r="V208" s="30">
        <f t="shared" si="99"/>
        <v>-42</v>
      </c>
      <c r="W208" s="53" t="str">
        <f t="shared" si="100"/>
        <v>▼</v>
      </c>
      <c r="Y208" s="54">
        <f t="shared" ca="1" si="118"/>
        <v>207</v>
      </c>
      <c r="Z208" s="30">
        <v>207</v>
      </c>
      <c r="AA208" s="30">
        <f t="shared" si="111"/>
        <v>438</v>
      </c>
      <c r="AB208" s="30" t="str">
        <f t="shared" ca="1" si="112"/>
        <v xml:space="preserve">Joyce Buirl </v>
      </c>
      <c r="AC208" s="30">
        <f t="shared" ca="1" si="113"/>
        <v>1719120</v>
      </c>
      <c r="AD208" s="30">
        <f t="shared" ca="1" si="114"/>
        <v>80</v>
      </c>
      <c r="AE208" s="30" t="str">
        <f t="shared" ca="1" si="115"/>
        <v>---</v>
      </c>
      <c r="AF208" s="30" t="str">
        <f t="shared" ca="1" si="116"/>
        <v>▲</v>
      </c>
      <c r="AG208" s="30">
        <f t="shared" ca="1" si="119"/>
        <v>227</v>
      </c>
      <c r="AH208" s="53">
        <f t="shared" si="117"/>
        <v>1133530</v>
      </c>
    </row>
    <row r="209" spans="1:34">
      <c r="A209" s="48"/>
      <c r="B209" s="49" t="s">
        <v>250</v>
      </c>
      <c r="C209" s="49">
        <v>0</v>
      </c>
      <c r="D209" s="49">
        <v>0</v>
      </c>
      <c r="E209" s="49">
        <v>0</v>
      </c>
      <c r="F209" s="49">
        <v>0</v>
      </c>
      <c r="G209" s="49">
        <v>0</v>
      </c>
      <c r="H209" s="49">
        <v>48</v>
      </c>
      <c r="I209" s="50">
        <v>6</v>
      </c>
      <c r="K209" s="51">
        <f t="shared" si="101"/>
        <v>2.0899999999999999E-6</v>
      </c>
      <c r="L209" s="52">
        <f t="shared" si="102"/>
        <v>2.0899999999999999E-6</v>
      </c>
      <c r="M209" s="52">
        <f t="shared" si="103"/>
        <v>2.0899999999999999E-6</v>
      </c>
      <c r="N209" s="52">
        <f t="shared" si="104"/>
        <v>2.0899999999999999E-6</v>
      </c>
      <c r="O209" s="52">
        <f t="shared" si="105"/>
        <v>2.0899999999999999E-6</v>
      </c>
      <c r="P209" s="30"/>
      <c r="Q209" s="30">
        <f t="shared" si="106"/>
        <v>426</v>
      </c>
      <c r="R209" s="30">
        <f t="shared" si="107"/>
        <v>426</v>
      </c>
      <c r="S209" s="30">
        <f t="shared" si="108"/>
        <v>426</v>
      </c>
      <c r="T209" s="30">
        <f t="shared" si="109"/>
        <v>431</v>
      </c>
      <c r="U209" s="30">
        <f t="shared" si="110"/>
        <v>433</v>
      </c>
      <c r="V209" s="30">
        <f t="shared" si="99"/>
        <v>0</v>
      </c>
      <c r="W209" s="53" t="str">
        <f t="shared" si="100"/>
        <v>=</v>
      </c>
      <c r="Y209" s="54">
        <f t="shared" ca="1" si="118"/>
        <v>208</v>
      </c>
      <c r="Z209" s="30">
        <v>208</v>
      </c>
      <c r="AA209" s="30">
        <f t="shared" si="111"/>
        <v>237</v>
      </c>
      <c r="AB209" s="30" t="str">
        <f t="shared" ca="1" si="112"/>
        <v xml:space="preserve">Marcie Keener </v>
      </c>
      <c r="AC209" s="30">
        <f t="shared" ca="1" si="113"/>
        <v>1709980</v>
      </c>
      <c r="AD209" s="30">
        <f t="shared" ca="1" si="114"/>
        <v>71</v>
      </c>
      <c r="AE209" s="30">
        <f t="shared" ca="1" si="115"/>
        <v>250</v>
      </c>
      <c r="AF209" s="30" t="str">
        <f t="shared" ca="1" si="116"/>
        <v>▲</v>
      </c>
      <c r="AG209" s="30">
        <f t="shared" ca="1" si="119"/>
        <v>223</v>
      </c>
      <c r="AH209" s="53" t="str">
        <f t="shared" si="117"/>
        <v/>
      </c>
    </row>
    <row r="210" spans="1:34">
      <c r="A210" s="48"/>
      <c r="B210" s="49" t="s">
        <v>251</v>
      </c>
      <c r="C210" s="49">
        <v>0</v>
      </c>
      <c r="D210" s="49">
        <v>501720</v>
      </c>
      <c r="E210" s="49">
        <v>0</v>
      </c>
      <c r="F210" s="49">
        <v>0</v>
      </c>
      <c r="G210" s="49">
        <v>0</v>
      </c>
      <c r="H210" s="49">
        <v>79</v>
      </c>
      <c r="I210" s="50">
        <v>2</v>
      </c>
      <c r="K210" s="51">
        <f t="shared" si="101"/>
        <v>2.1000000000000002E-6</v>
      </c>
      <c r="L210" s="52">
        <f t="shared" si="102"/>
        <v>501720.00000210002</v>
      </c>
      <c r="M210" s="52">
        <f t="shared" si="103"/>
        <v>2.1000000000000002E-6</v>
      </c>
      <c r="N210" s="52">
        <f t="shared" si="104"/>
        <v>2.1000000000000002E-6</v>
      </c>
      <c r="O210" s="52">
        <f t="shared" si="105"/>
        <v>2.1000000000000002E-6</v>
      </c>
      <c r="P210" s="30"/>
      <c r="Q210" s="30">
        <f t="shared" si="106"/>
        <v>425</v>
      </c>
      <c r="R210" s="30">
        <f t="shared" si="107"/>
        <v>315</v>
      </c>
      <c r="S210" s="30">
        <f t="shared" si="108"/>
        <v>425</v>
      </c>
      <c r="T210" s="30">
        <f t="shared" si="109"/>
        <v>430</v>
      </c>
      <c r="U210" s="30">
        <f t="shared" si="110"/>
        <v>432</v>
      </c>
      <c r="V210" s="30">
        <f t="shared" si="99"/>
        <v>-110</v>
      </c>
      <c r="W210" s="53" t="str">
        <f t="shared" si="100"/>
        <v>▼</v>
      </c>
      <c r="Y210" s="54">
        <f t="shared" ca="1" si="118"/>
        <v>209</v>
      </c>
      <c r="Z210" s="30">
        <v>209</v>
      </c>
      <c r="AA210" s="30">
        <f t="shared" si="111"/>
        <v>358</v>
      </c>
      <c r="AB210" s="30" t="str">
        <f t="shared" ca="1" si="112"/>
        <v xml:space="preserve">Günter Justinger </v>
      </c>
      <c r="AC210" s="30">
        <f t="shared" ca="1" si="113"/>
        <v>1707890</v>
      </c>
      <c r="AD210" s="30">
        <f t="shared" ca="1" si="114"/>
        <v>66</v>
      </c>
      <c r="AE210" s="30">
        <f t="shared" ca="1" si="115"/>
        <v>58</v>
      </c>
      <c r="AF210" s="30" t="str">
        <f t="shared" ca="1" si="116"/>
        <v>▼</v>
      </c>
      <c r="AG210" s="30">
        <f t="shared" ca="1" si="119"/>
        <v>159</v>
      </c>
      <c r="AH210" s="53" t="str">
        <f t="shared" si="117"/>
        <v/>
      </c>
    </row>
    <row r="211" spans="1:34">
      <c r="A211" s="48"/>
      <c r="B211" s="49" t="s">
        <v>252</v>
      </c>
      <c r="C211" s="49">
        <v>0</v>
      </c>
      <c r="D211" s="49">
        <v>0</v>
      </c>
      <c r="E211" s="49">
        <v>0</v>
      </c>
      <c r="F211" s="49">
        <v>0</v>
      </c>
      <c r="G211" s="49">
        <v>0</v>
      </c>
      <c r="H211" s="49">
        <v>27</v>
      </c>
      <c r="I211" s="50">
        <v>0</v>
      </c>
      <c r="K211" s="51">
        <f t="shared" si="101"/>
        <v>2.1100000000000001E-6</v>
      </c>
      <c r="L211" s="52">
        <f t="shared" si="102"/>
        <v>2.1100000000000001E-6</v>
      </c>
      <c r="M211" s="52">
        <f t="shared" si="103"/>
        <v>2.1100000000000001E-6</v>
      </c>
      <c r="N211" s="52">
        <f t="shared" si="104"/>
        <v>2.1100000000000001E-6</v>
      </c>
      <c r="O211" s="52">
        <f t="shared" si="105"/>
        <v>2.1100000000000001E-6</v>
      </c>
      <c r="P211" s="30"/>
      <c r="Q211" s="30">
        <f t="shared" si="106"/>
        <v>424</v>
      </c>
      <c r="R211" s="30">
        <f t="shared" si="107"/>
        <v>425</v>
      </c>
      <c r="S211" s="30">
        <f t="shared" si="108"/>
        <v>424</v>
      </c>
      <c r="T211" s="30">
        <f t="shared" si="109"/>
        <v>429</v>
      </c>
      <c r="U211" s="30">
        <f t="shared" si="110"/>
        <v>431</v>
      </c>
      <c r="V211" s="30">
        <f t="shared" si="99"/>
        <v>1</v>
      </c>
      <c r="W211" s="53" t="str">
        <f t="shared" si="100"/>
        <v>▲</v>
      </c>
      <c r="Y211" s="54">
        <f t="shared" ca="1" si="118"/>
        <v>210</v>
      </c>
      <c r="Z211" s="30">
        <v>210</v>
      </c>
      <c r="AA211" s="30">
        <f t="shared" si="111"/>
        <v>50</v>
      </c>
      <c r="AB211" s="30" t="str">
        <f t="shared" ca="1" si="112"/>
        <v xml:space="preserve">Judy Ariel Thomas </v>
      </c>
      <c r="AC211" s="30">
        <f t="shared" ca="1" si="113"/>
        <v>1699520</v>
      </c>
      <c r="AD211" s="30">
        <f t="shared" ca="1" si="114"/>
        <v>80</v>
      </c>
      <c r="AE211" s="30">
        <f t="shared" ca="1" si="115"/>
        <v>36</v>
      </c>
      <c r="AF211" s="30" t="str">
        <f t="shared" ca="1" si="116"/>
        <v>▼</v>
      </c>
      <c r="AG211" s="30">
        <f t="shared" ca="1" si="119"/>
        <v>179</v>
      </c>
      <c r="AH211" s="53" t="str">
        <f t="shared" si="117"/>
        <v/>
      </c>
    </row>
    <row r="212" spans="1:34">
      <c r="A212" s="48"/>
      <c r="B212" s="49" t="s">
        <v>253</v>
      </c>
      <c r="C212" s="49">
        <v>1133050</v>
      </c>
      <c r="D212" s="49">
        <v>1017340</v>
      </c>
      <c r="E212" s="49">
        <v>1037340</v>
      </c>
      <c r="F212" s="49">
        <v>890500</v>
      </c>
      <c r="G212" s="49">
        <v>681570</v>
      </c>
      <c r="H212" s="49">
        <v>60</v>
      </c>
      <c r="I212" s="50">
        <v>32</v>
      </c>
      <c r="K212" s="51">
        <f t="shared" si="101"/>
        <v>1133050.0000021199</v>
      </c>
      <c r="L212" s="52">
        <f t="shared" si="102"/>
        <v>1017340.00000212</v>
      </c>
      <c r="M212" s="52">
        <f t="shared" si="103"/>
        <v>1037340.00000212</v>
      </c>
      <c r="N212" s="52">
        <f t="shared" si="104"/>
        <v>890500.00000212004</v>
      </c>
      <c r="O212" s="52">
        <f t="shared" si="105"/>
        <v>681570.00000212004</v>
      </c>
      <c r="P212" s="30"/>
      <c r="Q212" s="30">
        <f t="shared" si="106"/>
        <v>248</v>
      </c>
      <c r="R212" s="30">
        <f t="shared" si="107"/>
        <v>263</v>
      </c>
      <c r="S212" s="30">
        <f t="shared" si="108"/>
        <v>258</v>
      </c>
      <c r="T212" s="30">
        <f t="shared" si="109"/>
        <v>255</v>
      </c>
      <c r="U212" s="30">
        <f t="shared" si="110"/>
        <v>278</v>
      </c>
      <c r="V212" s="30">
        <f t="shared" si="99"/>
        <v>15</v>
      </c>
      <c r="W212" s="53" t="str">
        <f t="shared" si="100"/>
        <v>▲</v>
      </c>
      <c r="Y212" s="54">
        <f t="shared" ca="1" si="118"/>
        <v>211</v>
      </c>
      <c r="Z212" s="30">
        <v>211</v>
      </c>
      <c r="AA212" s="30">
        <f t="shared" si="111"/>
        <v>253</v>
      </c>
      <c r="AB212" s="30" t="str">
        <f t="shared" ca="1" si="112"/>
        <v xml:space="preserve">Rob Hearne </v>
      </c>
      <c r="AC212" s="30">
        <f t="shared" ca="1" si="113"/>
        <v>1690810</v>
      </c>
      <c r="AD212" s="30">
        <f t="shared" ca="1" si="114"/>
        <v>80</v>
      </c>
      <c r="AE212" s="30">
        <f t="shared" ca="1" si="115"/>
        <v>37</v>
      </c>
      <c r="AF212" s="30" t="str">
        <f t="shared" ca="1" si="116"/>
        <v>▼</v>
      </c>
      <c r="AG212" s="30">
        <f t="shared" ca="1" si="119"/>
        <v>179</v>
      </c>
      <c r="AH212" s="53">
        <f t="shared" si="117"/>
        <v>1133050</v>
      </c>
    </row>
    <row r="213" spans="1:34">
      <c r="A213" s="48"/>
      <c r="B213" s="49" t="s">
        <v>254</v>
      </c>
      <c r="C213" s="49">
        <v>3056920</v>
      </c>
      <c r="D213" s="49">
        <v>3495900</v>
      </c>
      <c r="E213" s="49">
        <v>4138640</v>
      </c>
      <c r="F213" s="49">
        <v>0</v>
      </c>
      <c r="G213" s="49">
        <v>0</v>
      </c>
      <c r="H213" s="49">
        <v>80</v>
      </c>
      <c r="I213" s="50">
        <v>0</v>
      </c>
      <c r="K213" s="51">
        <f t="shared" si="101"/>
        <v>3056920.0000021299</v>
      </c>
      <c r="L213" s="52">
        <f t="shared" si="102"/>
        <v>3495900.0000021299</v>
      </c>
      <c r="M213" s="52">
        <f t="shared" si="103"/>
        <v>4138640.0000021299</v>
      </c>
      <c r="N213" s="52">
        <f t="shared" si="104"/>
        <v>2.1299999999999999E-6</v>
      </c>
      <c r="O213" s="52">
        <f t="shared" si="105"/>
        <v>2.1299999999999999E-6</v>
      </c>
      <c r="P213" s="30"/>
      <c r="Q213" s="30">
        <f t="shared" si="106"/>
        <v>109</v>
      </c>
      <c r="R213" s="30">
        <f t="shared" si="107"/>
        <v>71</v>
      </c>
      <c r="S213" s="30">
        <f t="shared" si="108"/>
        <v>50</v>
      </c>
      <c r="T213" s="30">
        <f t="shared" si="109"/>
        <v>428</v>
      </c>
      <c r="U213" s="30">
        <f t="shared" si="110"/>
        <v>430</v>
      </c>
      <c r="V213" s="30">
        <f t="shared" si="99"/>
        <v>-38</v>
      </c>
      <c r="W213" s="53" t="str">
        <f t="shared" si="100"/>
        <v>▼</v>
      </c>
      <c r="Y213" s="54">
        <f t="shared" ca="1" si="118"/>
        <v>212</v>
      </c>
      <c r="Z213" s="30">
        <v>212</v>
      </c>
      <c r="AA213" s="30">
        <f t="shared" si="111"/>
        <v>139</v>
      </c>
      <c r="AB213" s="30" t="str">
        <f t="shared" ca="1" si="112"/>
        <v xml:space="preserve">Connie Jo </v>
      </c>
      <c r="AC213" s="30">
        <f t="shared" ca="1" si="113"/>
        <v>1674940</v>
      </c>
      <c r="AD213" s="30">
        <f t="shared" ca="1" si="114"/>
        <v>80</v>
      </c>
      <c r="AE213" s="30">
        <f t="shared" ca="1" si="115"/>
        <v>14</v>
      </c>
      <c r="AF213" s="30" t="str">
        <f t="shared" ca="1" si="116"/>
        <v>▼</v>
      </c>
      <c r="AG213" s="30">
        <f t="shared" ca="1" si="119"/>
        <v>174</v>
      </c>
      <c r="AH213" s="53">
        <f t="shared" si="117"/>
        <v>3056920</v>
      </c>
    </row>
    <row r="214" spans="1:34">
      <c r="A214" s="48"/>
      <c r="B214" s="49" t="s">
        <v>255</v>
      </c>
      <c r="C214" s="49">
        <v>2275970</v>
      </c>
      <c r="D214" s="49">
        <v>1563690</v>
      </c>
      <c r="E214" s="49">
        <v>2009880</v>
      </c>
      <c r="F214" s="49">
        <v>1382990</v>
      </c>
      <c r="G214" s="49">
        <v>3136830</v>
      </c>
      <c r="H214" s="49">
        <v>80</v>
      </c>
      <c r="I214" s="50">
        <v>55</v>
      </c>
      <c r="K214" s="51">
        <f t="shared" si="101"/>
        <v>2275970.0000021402</v>
      </c>
      <c r="L214" s="52">
        <f t="shared" si="102"/>
        <v>1563690.0000021399</v>
      </c>
      <c r="M214" s="52">
        <f t="shared" si="103"/>
        <v>2009880.0000021399</v>
      </c>
      <c r="N214" s="52">
        <f t="shared" si="104"/>
        <v>1382990.0000021399</v>
      </c>
      <c r="O214" s="52">
        <f t="shared" si="105"/>
        <v>3136830.0000021402</v>
      </c>
      <c r="P214" s="30"/>
      <c r="Q214" s="30">
        <f t="shared" si="106"/>
        <v>165</v>
      </c>
      <c r="R214" s="30">
        <f t="shared" si="107"/>
        <v>211</v>
      </c>
      <c r="S214" s="30">
        <f t="shared" si="108"/>
        <v>181</v>
      </c>
      <c r="T214" s="30">
        <f t="shared" si="109"/>
        <v>195</v>
      </c>
      <c r="U214" s="30">
        <f t="shared" si="110"/>
        <v>103</v>
      </c>
      <c r="V214" s="30">
        <f t="shared" si="99"/>
        <v>46</v>
      </c>
      <c r="W214" s="53" t="str">
        <f t="shared" si="100"/>
        <v>▲</v>
      </c>
      <c r="Y214" s="54">
        <f t="shared" ca="1" si="118"/>
        <v>213</v>
      </c>
      <c r="Z214" s="30">
        <v>213</v>
      </c>
      <c r="AA214" s="30">
        <f t="shared" si="111"/>
        <v>227</v>
      </c>
      <c r="AB214" s="30" t="str">
        <f t="shared" ca="1" si="112"/>
        <v xml:space="preserve">Lexi Levan </v>
      </c>
      <c r="AC214" s="30">
        <f t="shared" ca="1" si="113"/>
        <v>1669300</v>
      </c>
      <c r="AD214" s="30">
        <f t="shared" ca="1" si="114"/>
        <v>66</v>
      </c>
      <c r="AE214" s="30">
        <f t="shared" ca="1" si="115"/>
        <v>123</v>
      </c>
      <c r="AF214" s="30" t="str">
        <f t="shared" ca="1" si="116"/>
        <v>▲</v>
      </c>
      <c r="AG214" s="30">
        <f t="shared" ca="1" si="119"/>
        <v>234</v>
      </c>
      <c r="AH214" s="53">
        <f t="shared" si="117"/>
        <v>2275970</v>
      </c>
    </row>
    <row r="215" spans="1:34">
      <c r="A215" s="48"/>
      <c r="B215" s="49" t="s">
        <v>256</v>
      </c>
      <c r="C215" s="49">
        <v>1056970</v>
      </c>
      <c r="D215" s="49">
        <v>1146070</v>
      </c>
      <c r="E215" s="49">
        <v>0</v>
      </c>
      <c r="F215" s="49">
        <v>800340</v>
      </c>
      <c r="G215" s="49">
        <v>1506950</v>
      </c>
      <c r="H215" s="49">
        <v>80</v>
      </c>
      <c r="I215" s="50">
        <v>0</v>
      </c>
      <c r="K215" s="51">
        <f t="shared" si="101"/>
        <v>1056970.00000215</v>
      </c>
      <c r="L215" s="52">
        <f t="shared" si="102"/>
        <v>1146070.00000215</v>
      </c>
      <c r="M215" s="52">
        <f t="shared" si="103"/>
        <v>2.1500000000000002E-6</v>
      </c>
      <c r="N215" s="52">
        <f t="shared" si="104"/>
        <v>800340.00000214996</v>
      </c>
      <c r="O215" s="52">
        <f t="shared" si="105"/>
        <v>1506950.00000215</v>
      </c>
      <c r="P215" s="30"/>
      <c r="Q215" s="30">
        <f t="shared" si="106"/>
        <v>259</v>
      </c>
      <c r="R215" s="30">
        <f t="shared" si="107"/>
        <v>245</v>
      </c>
      <c r="S215" s="30">
        <f t="shared" si="108"/>
        <v>423</v>
      </c>
      <c r="T215" s="30">
        <f t="shared" si="109"/>
        <v>264</v>
      </c>
      <c r="U215" s="30">
        <f t="shared" si="110"/>
        <v>206</v>
      </c>
      <c r="V215" s="30">
        <f t="shared" si="99"/>
        <v>-14</v>
      </c>
      <c r="W215" s="53" t="str">
        <f t="shared" si="100"/>
        <v>▼</v>
      </c>
      <c r="Y215" s="54">
        <f t="shared" ca="1" si="118"/>
        <v>214</v>
      </c>
      <c r="Z215" s="30">
        <v>214</v>
      </c>
      <c r="AA215" s="30">
        <f t="shared" si="111"/>
        <v>387</v>
      </c>
      <c r="AB215" s="30" t="str">
        <f t="shared" ca="1" si="112"/>
        <v>Tijs Knigge</v>
      </c>
      <c r="AC215" s="30">
        <f t="shared" ca="1" si="113"/>
        <v>1641540</v>
      </c>
      <c r="AD215" s="30">
        <f t="shared" ca="1" si="114"/>
        <v>70</v>
      </c>
      <c r="AE215" s="30">
        <f t="shared" ca="1" si="115"/>
        <v>305</v>
      </c>
      <c r="AF215" s="30" t="str">
        <f t="shared" ca="1" si="116"/>
        <v>▲</v>
      </c>
      <c r="AG215" s="30">
        <f t="shared" ca="1" si="119"/>
        <v>228</v>
      </c>
      <c r="AH215" s="53">
        <f t="shared" si="117"/>
        <v>1056970</v>
      </c>
    </row>
    <row r="216" spans="1:34">
      <c r="A216" s="48"/>
      <c r="B216" s="49" t="s">
        <v>257</v>
      </c>
      <c r="C216" s="49">
        <v>6248620</v>
      </c>
      <c r="D216" s="49">
        <v>4775780</v>
      </c>
      <c r="E216" s="49">
        <v>5104960</v>
      </c>
      <c r="F216" s="49">
        <v>4582140</v>
      </c>
      <c r="G216" s="49">
        <v>4728520</v>
      </c>
      <c r="H216" s="49">
        <v>80</v>
      </c>
      <c r="I216" s="50">
        <v>187</v>
      </c>
      <c r="K216" s="51">
        <f t="shared" si="101"/>
        <v>6248620.0000021597</v>
      </c>
      <c r="L216" s="52">
        <f t="shared" si="102"/>
        <v>4775780.0000021597</v>
      </c>
      <c r="M216" s="52">
        <f t="shared" si="103"/>
        <v>5104960.0000021597</v>
      </c>
      <c r="N216" s="52">
        <f t="shared" si="104"/>
        <v>4582140.0000021597</v>
      </c>
      <c r="O216" s="52">
        <f t="shared" si="105"/>
        <v>4728520.0000021597</v>
      </c>
      <c r="P216" s="30"/>
      <c r="Q216" s="30">
        <f t="shared" si="106"/>
        <v>16</v>
      </c>
      <c r="R216" s="30">
        <f t="shared" si="107"/>
        <v>22</v>
      </c>
      <c r="S216" s="30">
        <f t="shared" si="108"/>
        <v>14</v>
      </c>
      <c r="T216" s="30">
        <f t="shared" si="109"/>
        <v>23</v>
      </c>
      <c r="U216" s="30">
        <f t="shared" si="110"/>
        <v>36</v>
      </c>
      <c r="V216" s="30">
        <f t="shared" si="99"/>
        <v>6</v>
      </c>
      <c r="W216" s="53" t="str">
        <f t="shared" si="100"/>
        <v>▲</v>
      </c>
      <c r="Y216" s="54">
        <f t="shared" ca="1" si="118"/>
        <v>215</v>
      </c>
      <c r="Z216" s="30">
        <v>215</v>
      </c>
      <c r="AA216" s="30">
        <f t="shared" si="111"/>
        <v>391</v>
      </c>
      <c r="AB216" s="30" t="str">
        <f t="shared" ca="1" si="112"/>
        <v>Candis Schade</v>
      </c>
      <c r="AC216" s="30">
        <f t="shared" ca="1" si="113"/>
        <v>1641150</v>
      </c>
      <c r="AD216" s="30">
        <f t="shared" ca="1" si="114"/>
        <v>80</v>
      </c>
      <c r="AE216" s="30">
        <f t="shared" ca="1" si="115"/>
        <v>72</v>
      </c>
      <c r="AF216" s="30" t="str">
        <f t="shared" ca="1" si="116"/>
        <v>▲</v>
      </c>
      <c r="AG216" s="30">
        <f t="shared" ca="1" si="119"/>
        <v>160</v>
      </c>
      <c r="AH216" s="53">
        <f t="shared" si="117"/>
        <v>6248620</v>
      </c>
    </row>
    <row r="217" spans="1:34">
      <c r="A217" s="48"/>
      <c r="B217" s="49" t="s">
        <v>258</v>
      </c>
      <c r="C217" s="49">
        <v>0</v>
      </c>
      <c r="D217" s="49">
        <v>0</v>
      </c>
      <c r="E217" s="49">
        <v>0</v>
      </c>
      <c r="F217" s="49">
        <v>0</v>
      </c>
      <c r="G217" s="49">
        <v>0</v>
      </c>
      <c r="H217" s="49">
        <v>54</v>
      </c>
      <c r="I217" s="50">
        <v>0</v>
      </c>
      <c r="K217" s="51">
        <f t="shared" si="101"/>
        <v>2.17E-6</v>
      </c>
      <c r="L217" s="52">
        <f t="shared" si="102"/>
        <v>2.17E-6</v>
      </c>
      <c r="M217" s="52">
        <f t="shared" si="103"/>
        <v>2.17E-6</v>
      </c>
      <c r="N217" s="52">
        <f t="shared" si="104"/>
        <v>2.17E-6</v>
      </c>
      <c r="O217" s="52">
        <f t="shared" si="105"/>
        <v>2.17E-6</v>
      </c>
      <c r="P217" s="30"/>
      <c r="Q217" s="30">
        <f t="shared" si="106"/>
        <v>423</v>
      </c>
      <c r="R217" s="30">
        <f t="shared" si="107"/>
        <v>424</v>
      </c>
      <c r="S217" s="30">
        <f t="shared" si="108"/>
        <v>422</v>
      </c>
      <c r="T217" s="30">
        <f t="shared" si="109"/>
        <v>427</v>
      </c>
      <c r="U217" s="30">
        <f t="shared" si="110"/>
        <v>429</v>
      </c>
      <c r="V217" s="30">
        <f t="shared" si="99"/>
        <v>1</v>
      </c>
      <c r="W217" s="53" t="str">
        <f t="shared" si="100"/>
        <v>▲</v>
      </c>
      <c r="Y217" s="54">
        <f t="shared" ca="1" si="118"/>
        <v>216</v>
      </c>
      <c r="Z217" s="30">
        <v>216</v>
      </c>
      <c r="AA217" s="30">
        <f t="shared" si="111"/>
        <v>343</v>
      </c>
      <c r="AB217" s="30" t="str">
        <f t="shared" ca="1" si="112"/>
        <v xml:space="preserve">Kathy Kimble </v>
      </c>
      <c r="AC217" s="30">
        <f t="shared" ca="1" si="113"/>
        <v>1574140</v>
      </c>
      <c r="AD217" s="30">
        <f t="shared" ca="1" si="114"/>
        <v>80</v>
      </c>
      <c r="AE217" s="30">
        <f t="shared" ca="1" si="115"/>
        <v>44</v>
      </c>
      <c r="AF217" s="30" t="str">
        <f t="shared" ca="1" si="116"/>
        <v>▲</v>
      </c>
      <c r="AG217" s="30">
        <f t="shared" ca="1" si="119"/>
        <v>213</v>
      </c>
      <c r="AH217" s="53" t="str">
        <f t="shared" si="117"/>
        <v/>
      </c>
    </row>
    <row r="218" spans="1:34">
      <c r="A218" s="48"/>
      <c r="B218" s="49" t="s">
        <v>259</v>
      </c>
      <c r="C218" s="49">
        <v>0</v>
      </c>
      <c r="D218" s="49">
        <v>0</v>
      </c>
      <c r="E218" s="49">
        <v>0</v>
      </c>
      <c r="F218" s="49">
        <v>0</v>
      </c>
      <c r="G218" s="49">
        <v>0</v>
      </c>
      <c r="H218" s="49">
        <v>57</v>
      </c>
      <c r="I218" s="50">
        <v>76</v>
      </c>
      <c r="K218" s="51">
        <f t="shared" si="101"/>
        <v>2.1799999999999999E-6</v>
      </c>
      <c r="L218" s="52">
        <f t="shared" si="102"/>
        <v>2.1799999999999999E-6</v>
      </c>
      <c r="M218" s="52">
        <f t="shared" si="103"/>
        <v>2.1799999999999999E-6</v>
      </c>
      <c r="N218" s="52">
        <f t="shared" si="104"/>
        <v>2.1799999999999999E-6</v>
      </c>
      <c r="O218" s="52">
        <f t="shared" si="105"/>
        <v>2.1799999999999999E-6</v>
      </c>
      <c r="P218" s="30"/>
      <c r="Q218" s="30">
        <f t="shared" si="106"/>
        <v>422</v>
      </c>
      <c r="R218" s="30">
        <f t="shared" si="107"/>
        <v>423</v>
      </c>
      <c r="S218" s="30">
        <f t="shared" si="108"/>
        <v>421</v>
      </c>
      <c r="T218" s="30">
        <f t="shared" si="109"/>
        <v>426</v>
      </c>
      <c r="U218" s="30">
        <f t="shared" si="110"/>
        <v>428</v>
      </c>
      <c r="V218" s="30">
        <f t="shared" si="99"/>
        <v>1</v>
      </c>
      <c r="W218" s="53" t="str">
        <f t="shared" si="100"/>
        <v>▲</v>
      </c>
      <c r="Y218" s="54">
        <f t="shared" ca="1" si="118"/>
        <v>217</v>
      </c>
      <c r="Z218" s="30">
        <v>217</v>
      </c>
      <c r="AA218" s="30">
        <f t="shared" si="111"/>
        <v>126</v>
      </c>
      <c r="AB218" s="30" t="str">
        <f t="shared" ca="1" si="112"/>
        <v xml:space="preserve">Mary Fleming </v>
      </c>
      <c r="AC218" s="30">
        <f t="shared" ca="1" si="113"/>
        <v>1566540</v>
      </c>
      <c r="AD218" s="30">
        <f t="shared" ca="1" si="114"/>
        <v>52</v>
      </c>
      <c r="AE218" s="30">
        <f t="shared" ca="1" si="115"/>
        <v>74</v>
      </c>
      <c r="AF218" s="30" t="str">
        <f t="shared" ca="1" si="116"/>
        <v>▼</v>
      </c>
      <c r="AG218" s="30">
        <f t="shared" ca="1" si="119"/>
        <v>84</v>
      </c>
      <c r="AH218" s="53" t="str">
        <f t="shared" si="117"/>
        <v/>
      </c>
    </row>
    <row r="219" spans="1:34">
      <c r="A219" s="48"/>
      <c r="B219" s="49" t="s">
        <v>260</v>
      </c>
      <c r="C219" s="49">
        <v>3651130</v>
      </c>
      <c r="D219" s="49">
        <v>3345960</v>
      </c>
      <c r="E219" s="49">
        <v>3326390</v>
      </c>
      <c r="F219" s="49">
        <v>2699670</v>
      </c>
      <c r="G219" s="49">
        <v>2944870</v>
      </c>
      <c r="H219" s="49">
        <v>75</v>
      </c>
      <c r="I219" s="50">
        <v>36</v>
      </c>
      <c r="K219" s="51">
        <f t="shared" si="101"/>
        <v>3651130.00000219</v>
      </c>
      <c r="L219" s="52">
        <f t="shared" si="102"/>
        <v>3345960.00000219</v>
      </c>
      <c r="M219" s="52">
        <f t="shared" si="103"/>
        <v>3326390.00000219</v>
      </c>
      <c r="N219" s="52">
        <f t="shared" si="104"/>
        <v>2699670.00000219</v>
      </c>
      <c r="O219" s="52">
        <f t="shared" si="105"/>
        <v>2944870.00000219</v>
      </c>
      <c r="P219" s="30"/>
      <c r="Q219" s="30">
        <f t="shared" si="106"/>
        <v>86</v>
      </c>
      <c r="R219" s="30">
        <f t="shared" si="107"/>
        <v>81</v>
      </c>
      <c r="S219" s="30">
        <f t="shared" si="108"/>
        <v>98</v>
      </c>
      <c r="T219" s="30">
        <f t="shared" si="109"/>
        <v>88</v>
      </c>
      <c r="U219" s="30">
        <f t="shared" si="110"/>
        <v>109</v>
      </c>
      <c r="V219" s="30">
        <f t="shared" si="99"/>
        <v>-5</v>
      </c>
      <c r="W219" s="53" t="str">
        <f t="shared" si="100"/>
        <v>▼</v>
      </c>
      <c r="Y219" s="54">
        <f t="shared" ca="1" si="118"/>
        <v>218</v>
      </c>
      <c r="Z219" s="30">
        <v>218</v>
      </c>
      <c r="AA219" s="30">
        <f t="shared" si="111"/>
        <v>154</v>
      </c>
      <c r="AB219" s="30" t="str">
        <f t="shared" ca="1" si="112"/>
        <v xml:space="preserve">Rosene Politowski </v>
      </c>
      <c r="AC219" s="30">
        <f t="shared" ca="1" si="113"/>
        <v>1558550</v>
      </c>
      <c r="AD219" s="30">
        <f t="shared" ca="1" si="114"/>
        <v>80</v>
      </c>
      <c r="AE219" s="30">
        <f t="shared" ca="1" si="115"/>
        <v>13</v>
      </c>
      <c r="AF219" s="30" t="str">
        <f t="shared" ca="1" si="116"/>
        <v>▲</v>
      </c>
      <c r="AG219" s="30">
        <f t="shared" ca="1" si="119"/>
        <v>176</v>
      </c>
      <c r="AH219" s="53">
        <f t="shared" si="117"/>
        <v>3651130</v>
      </c>
    </row>
    <row r="220" spans="1:34">
      <c r="A220" s="48"/>
      <c r="B220" s="49" t="s">
        <v>261</v>
      </c>
      <c r="C220" s="49">
        <v>3278140</v>
      </c>
      <c r="D220" s="49">
        <v>2400830</v>
      </c>
      <c r="E220" s="49">
        <v>3330170</v>
      </c>
      <c r="F220" s="49">
        <v>1607380</v>
      </c>
      <c r="G220" s="49">
        <v>1614300</v>
      </c>
      <c r="H220" s="49">
        <v>80</v>
      </c>
      <c r="I220" s="50">
        <v>293</v>
      </c>
      <c r="K220" s="51">
        <f t="shared" si="101"/>
        <v>3278140.0000021998</v>
      </c>
      <c r="L220" s="52">
        <f t="shared" si="102"/>
        <v>2400830.0000021998</v>
      </c>
      <c r="M220" s="52">
        <f t="shared" si="103"/>
        <v>3330170.0000021998</v>
      </c>
      <c r="N220" s="52">
        <f t="shared" si="104"/>
        <v>1607380.0000022</v>
      </c>
      <c r="O220" s="52">
        <f t="shared" si="105"/>
        <v>1614300.0000022</v>
      </c>
      <c r="P220" s="30"/>
      <c r="Q220" s="30">
        <f t="shared" si="106"/>
        <v>104</v>
      </c>
      <c r="R220" s="30">
        <f t="shared" si="107"/>
        <v>145</v>
      </c>
      <c r="S220" s="30">
        <f t="shared" si="108"/>
        <v>97</v>
      </c>
      <c r="T220" s="30">
        <f t="shared" si="109"/>
        <v>168</v>
      </c>
      <c r="U220" s="30">
        <f t="shared" si="110"/>
        <v>198</v>
      </c>
      <c r="V220" s="30">
        <f t="shared" si="99"/>
        <v>41</v>
      </c>
      <c r="W220" s="53" t="str">
        <f t="shared" si="100"/>
        <v>▲</v>
      </c>
      <c r="Y220" s="54">
        <f t="shared" ca="1" si="118"/>
        <v>219</v>
      </c>
      <c r="Z220" s="30">
        <v>219</v>
      </c>
      <c r="AA220" s="30">
        <f t="shared" si="111"/>
        <v>123</v>
      </c>
      <c r="AB220" s="30" t="str">
        <f t="shared" ca="1" si="112"/>
        <v xml:space="preserve">Amy Brown </v>
      </c>
      <c r="AC220" s="30">
        <f t="shared" ca="1" si="113"/>
        <v>1526550</v>
      </c>
      <c r="AD220" s="30">
        <f t="shared" ca="1" si="114"/>
        <v>80</v>
      </c>
      <c r="AE220" s="30">
        <f t="shared" ca="1" si="115"/>
        <v>36</v>
      </c>
      <c r="AF220" s="30" t="str">
        <f t="shared" ca="1" si="116"/>
        <v>▼</v>
      </c>
      <c r="AG220" s="30">
        <f t="shared" ca="1" si="119"/>
        <v>149</v>
      </c>
      <c r="AH220" s="53">
        <f t="shared" si="117"/>
        <v>3278140</v>
      </c>
    </row>
    <row r="221" spans="1:34">
      <c r="A221" s="48"/>
      <c r="B221" s="49" t="s">
        <v>262</v>
      </c>
      <c r="C221" s="49">
        <v>5833250</v>
      </c>
      <c r="D221" s="49">
        <v>4224870</v>
      </c>
      <c r="E221" s="49">
        <v>3721400</v>
      </c>
      <c r="F221" s="49">
        <v>4060080</v>
      </c>
      <c r="G221" s="49">
        <v>2779520</v>
      </c>
      <c r="H221" s="49">
        <v>80</v>
      </c>
      <c r="I221" s="50">
        <v>157</v>
      </c>
      <c r="K221" s="51">
        <f t="shared" si="101"/>
        <v>5833250.00000221</v>
      </c>
      <c r="L221" s="52">
        <f t="shared" si="102"/>
        <v>4224870.00000221</v>
      </c>
      <c r="M221" s="52">
        <f t="shared" si="103"/>
        <v>3721400.00000221</v>
      </c>
      <c r="N221" s="52">
        <f t="shared" si="104"/>
        <v>4060080.00000221</v>
      </c>
      <c r="O221" s="52">
        <f t="shared" si="105"/>
        <v>2779520.00000221</v>
      </c>
      <c r="P221" s="30"/>
      <c r="Q221" s="30">
        <f t="shared" si="106"/>
        <v>18</v>
      </c>
      <c r="R221" s="30">
        <f t="shared" si="107"/>
        <v>39</v>
      </c>
      <c r="S221" s="30">
        <f t="shared" si="108"/>
        <v>76</v>
      </c>
      <c r="T221" s="30">
        <f t="shared" si="109"/>
        <v>32</v>
      </c>
      <c r="U221" s="30">
        <f t="shared" si="110"/>
        <v>123</v>
      </c>
      <c r="V221" s="30">
        <f t="shared" si="99"/>
        <v>21</v>
      </c>
      <c r="W221" s="53" t="str">
        <f t="shared" si="100"/>
        <v>▲</v>
      </c>
      <c r="Y221" s="54">
        <f t="shared" ca="1" si="118"/>
        <v>220</v>
      </c>
      <c r="Z221" s="30">
        <v>220</v>
      </c>
      <c r="AA221" s="30">
        <f t="shared" si="111"/>
        <v>35</v>
      </c>
      <c r="AB221" s="30" t="str">
        <f t="shared" ca="1" si="112"/>
        <v xml:space="preserve">Lexi Lonergan East </v>
      </c>
      <c r="AC221" s="30">
        <f t="shared" ca="1" si="113"/>
        <v>1488570</v>
      </c>
      <c r="AD221" s="30">
        <f t="shared" ca="1" si="114"/>
        <v>80</v>
      </c>
      <c r="AE221" s="30">
        <f t="shared" ca="1" si="115"/>
        <v>5</v>
      </c>
      <c r="AF221" s="30" t="str">
        <f t="shared" ca="1" si="116"/>
        <v>▼</v>
      </c>
      <c r="AG221" s="30">
        <f t="shared" ca="1" si="119"/>
        <v>192</v>
      </c>
      <c r="AH221" s="53">
        <f t="shared" si="117"/>
        <v>5833250</v>
      </c>
    </row>
    <row r="222" spans="1:34">
      <c r="A222" s="48"/>
      <c r="B222" s="49" t="s">
        <v>263</v>
      </c>
      <c r="C222" s="49">
        <v>1103730</v>
      </c>
      <c r="D222" s="49">
        <v>855720</v>
      </c>
      <c r="E222" s="49">
        <v>1244500</v>
      </c>
      <c r="F222" s="49">
        <v>1015990</v>
      </c>
      <c r="G222" s="49">
        <v>1208380</v>
      </c>
      <c r="H222" s="49">
        <v>80</v>
      </c>
      <c r="I222" s="50">
        <v>71</v>
      </c>
      <c r="K222" s="51">
        <f t="shared" si="101"/>
        <v>1103730.00000222</v>
      </c>
      <c r="L222" s="52">
        <f t="shared" si="102"/>
        <v>855720.00000222004</v>
      </c>
      <c r="M222" s="52">
        <f t="shared" si="103"/>
        <v>1244500.00000222</v>
      </c>
      <c r="N222" s="52">
        <f t="shared" si="104"/>
        <v>1015990.00000222</v>
      </c>
      <c r="O222" s="52">
        <f t="shared" si="105"/>
        <v>1208380.00000222</v>
      </c>
      <c r="P222" s="30"/>
      <c r="Q222" s="30">
        <f t="shared" si="106"/>
        <v>254</v>
      </c>
      <c r="R222" s="30">
        <f t="shared" si="107"/>
        <v>274</v>
      </c>
      <c r="S222" s="30">
        <f t="shared" si="108"/>
        <v>239</v>
      </c>
      <c r="T222" s="30">
        <f t="shared" si="109"/>
        <v>241</v>
      </c>
      <c r="U222" s="30">
        <f t="shared" si="110"/>
        <v>230</v>
      </c>
      <c r="V222" s="30">
        <f t="shared" si="99"/>
        <v>20</v>
      </c>
      <c r="W222" s="53" t="str">
        <f t="shared" si="100"/>
        <v>▲</v>
      </c>
      <c r="Y222" s="54">
        <f t="shared" ca="1" si="118"/>
        <v>221</v>
      </c>
      <c r="Z222" s="30">
        <v>221</v>
      </c>
      <c r="AA222" s="30">
        <f t="shared" si="111"/>
        <v>95</v>
      </c>
      <c r="AB222" s="30" t="str">
        <f t="shared" ca="1" si="112"/>
        <v xml:space="preserve">Krystal Criffield Mullen </v>
      </c>
      <c r="AC222" s="30">
        <f t="shared" ca="1" si="113"/>
        <v>1479480</v>
      </c>
      <c r="AD222" s="30">
        <f t="shared" ca="1" si="114"/>
        <v>74</v>
      </c>
      <c r="AE222" s="30">
        <f t="shared" ca="1" si="115"/>
        <v>1</v>
      </c>
      <c r="AF222" s="30" t="str">
        <f t="shared" ca="1" si="116"/>
        <v>▼</v>
      </c>
      <c r="AG222" s="30">
        <f t="shared" ca="1" si="119"/>
        <v>160</v>
      </c>
      <c r="AH222" s="53">
        <f t="shared" si="117"/>
        <v>1103730</v>
      </c>
    </row>
    <row r="223" spans="1:34">
      <c r="A223" s="48"/>
      <c r="B223" s="49" t="s">
        <v>264</v>
      </c>
      <c r="C223" s="49">
        <v>0</v>
      </c>
      <c r="D223" s="49">
        <v>0</v>
      </c>
      <c r="E223" s="49">
        <v>0</v>
      </c>
      <c r="F223" s="49">
        <v>0</v>
      </c>
      <c r="G223" s="49">
        <v>0</v>
      </c>
      <c r="H223" s="49">
        <v>80</v>
      </c>
      <c r="I223" s="50">
        <v>42</v>
      </c>
      <c r="K223" s="51">
        <f t="shared" si="101"/>
        <v>2.2300000000000002E-6</v>
      </c>
      <c r="L223" s="52">
        <f t="shared" si="102"/>
        <v>2.2300000000000002E-6</v>
      </c>
      <c r="M223" s="52">
        <f t="shared" si="103"/>
        <v>2.2300000000000002E-6</v>
      </c>
      <c r="N223" s="52">
        <f t="shared" si="104"/>
        <v>2.2300000000000002E-6</v>
      </c>
      <c r="O223" s="52">
        <f t="shared" si="105"/>
        <v>2.2300000000000002E-6</v>
      </c>
      <c r="P223" s="30"/>
      <c r="Q223" s="30">
        <f t="shared" si="106"/>
        <v>421</v>
      </c>
      <c r="R223" s="30">
        <f t="shared" si="107"/>
        <v>422</v>
      </c>
      <c r="S223" s="30">
        <f t="shared" si="108"/>
        <v>420</v>
      </c>
      <c r="T223" s="30">
        <f t="shared" si="109"/>
        <v>425</v>
      </c>
      <c r="U223" s="30">
        <f t="shared" si="110"/>
        <v>427</v>
      </c>
      <c r="V223" s="30">
        <f t="shared" si="99"/>
        <v>1</v>
      </c>
      <c r="W223" s="53" t="str">
        <f t="shared" si="100"/>
        <v>▲</v>
      </c>
      <c r="Y223" s="54">
        <f t="shared" ca="1" si="118"/>
        <v>222</v>
      </c>
      <c r="Z223" s="30">
        <v>222</v>
      </c>
      <c r="AA223" s="30">
        <f t="shared" si="111"/>
        <v>16</v>
      </c>
      <c r="AB223" s="30" t="str">
        <f t="shared" ca="1" si="112"/>
        <v xml:space="preserve">Zuma Shawn </v>
      </c>
      <c r="AC223" s="30">
        <f t="shared" ca="1" si="113"/>
        <v>1473380</v>
      </c>
      <c r="AD223" s="30">
        <f t="shared" ca="1" si="114"/>
        <v>61</v>
      </c>
      <c r="AE223" s="30" t="str">
        <f t="shared" ca="1" si="115"/>
        <v>---</v>
      </c>
      <c r="AF223" s="30" t="str">
        <f t="shared" ca="1" si="116"/>
        <v>▲</v>
      </c>
      <c r="AG223" s="30">
        <f t="shared" ca="1" si="119"/>
        <v>505</v>
      </c>
      <c r="AH223" s="53" t="str">
        <f t="shared" si="117"/>
        <v/>
      </c>
    </row>
    <row r="224" spans="1:34">
      <c r="A224" s="48" t="s">
        <v>41</v>
      </c>
      <c r="B224" s="49" t="s">
        <v>265</v>
      </c>
      <c r="C224" s="49">
        <v>0</v>
      </c>
      <c r="D224" s="49">
        <v>0</v>
      </c>
      <c r="E224" s="49">
        <v>0</v>
      </c>
      <c r="F224" s="49">
        <v>0</v>
      </c>
      <c r="G224" s="49">
        <v>0</v>
      </c>
      <c r="H224" s="49">
        <v>51</v>
      </c>
      <c r="I224" s="50">
        <v>0</v>
      </c>
      <c r="K224" s="51" t="str">
        <f t="shared" si="101"/>
        <v/>
      </c>
      <c r="L224" s="52" t="str">
        <f t="shared" si="102"/>
        <v/>
      </c>
      <c r="M224" s="52" t="str">
        <f t="shared" si="103"/>
        <v/>
      </c>
      <c r="N224" s="52" t="str">
        <f t="shared" si="104"/>
        <v/>
      </c>
      <c r="O224" s="52" t="str">
        <f t="shared" si="105"/>
        <v/>
      </c>
      <c r="P224" s="30"/>
      <c r="Q224" s="30">
        <f t="shared" si="106"/>
        <v>0</v>
      </c>
      <c r="R224" s="30">
        <f t="shared" si="107"/>
        <v>0</v>
      </c>
      <c r="S224" s="30">
        <f t="shared" si="108"/>
        <v>0</v>
      </c>
      <c r="T224" s="30">
        <f t="shared" si="109"/>
        <v>0</v>
      </c>
      <c r="U224" s="30">
        <f t="shared" si="110"/>
        <v>0</v>
      </c>
      <c r="V224" s="30">
        <f t="shared" si="99"/>
        <v>0</v>
      </c>
      <c r="W224" s="53" t="str">
        <f t="shared" si="100"/>
        <v>=</v>
      </c>
      <c r="Y224" s="54">
        <f t="shared" ca="1" si="118"/>
        <v>223</v>
      </c>
      <c r="Z224" s="30">
        <v>223</v>
      </c>
      <c r="AA224" s="30">
        <f t="shared" si="111"/>
        <v>376</v>
      </c>
      <c r="AB224" s="30" t="str">
        <f t="shared" ca="1" si="112"/>
        <v>ฉงน ฉงาย</v>
      </c>
      <c r="AC224" s="30">
        <f t="shared" ca="1" si="113"/>
        <v>1470180</v>
      </c>
      <c r="AD224" s="30">
        <f t="shared" ca="1" si="114"/>
        <v>58</v>
      </c>
      <c r="AE224" s="30">
        <f t="shared" ca="1" si="115"/>
        <v>23</v>
      </c>
      <c r="AF224" s="30" t="str">
        <f t="shared" ca="1" si="116"/>
        <v>▲</v>
      </c>
      <c r="AG224" s="30">
        <f t="shared" ca="1" si="119"/>
        <v>190</v>
      </c>
      <c r="AH224" s="53" t="str">
        <f t="shared" si="117"/>
        <v/>
      </c>
    </row>
    <row r="225" spans="1:34">
      <c r="A225" s="48"/>
      <c r="B225" s="49" t="s">
        <v>266</v>
      </c>
      <c r="C225" s="49">
        <v>2359930</v>
      </c>
      <c r="D225" s="49">
        <v>2314430</v>
      </c>
      <c r="E225" s="49">
        <v>1981220</v>
      </c>
      <c r="F225" s="49">
        <v>1621520</v>
      </c>
      <c r="G225" s="49">
        <v>1976070</v>
      </c>
      <c r="H225" s="49">
        <v>80</v>
      </c>
      <c r="I225" s="50">
        <v>63</v>
      </c>
      <c r="K225" s="51">
        <f t="shared" si="101"/>
        <v>2359930.0000022501</v>
      </c>
      <c r="L225" s="52">
        <f t="shared" si="102"/>
        <v>2314430.0000022501</v>
      </c>
      <c r="M225" s="52">
        <f t="shared" si="103"/>
        <v>1981220.0000022501</v>
      </c>
      <c r="N225" s="52">
        <f t="shared" si="104"/>
        <v>1621520.0000022501</v>
      </c>
      <c r="O225" s="52">
        <f t="shared" si="105"/>
        <v>1976070.0000022501</v>
      </c>
      <c r="P225" s="30"/>
      <c r="Q225" s="30">
        <f t="shared" si="106"/>
        <v>160</v>
      </c>
      <c r="R225" s="30">
        <f t="shared" si="107"/>
        <v>153</v>
      </c>
      <c r="S225" s="30">
        <f t="shared" si="108"/>
        <v>186</v>
      </c>
      <c r="T225" s="30">
        <f t="shared" si="109"/>
        <v>166</v>
      </c>
      <c r="U225" s="30">
        <f t="shared" si="110"/>
        <v>178</v>
      </c>
      <c r="V225" s="30">
        <f t="shared" si="99"/>
        <v>-7</v>
      </c>
      <c r="W225" s="53" t="str">
        <f t="shared" si="100"/>
        <v>▼</v>
      </c>
      <c r="Y225" s="54">
        <f t="shared" ca="1" si="118"/>
        <v>224</v>
      </c>
      <c r="Z225" s="30">
        <v>224</v>
      </c>
      <c r="AA225" s="30">
        <f t="shared" si="111"/>
        <v>80</v>
      </c>
      <c r="AB225" s="30" t="str">
        <f t="shared" ca="1" si="112"/>
        <v xml:space="preserve">Chua Ma Ma </v>
      </c>
      <c r="AC225" s="30">
        <f t="shared" ca="1" si="113"/>
        <v>1449170</v>
      </c>
      <c r="AD225" s="30">
        <f t="shared" ca="1" si="114"/>
        <v>80</v>
      </c>
      <c r="AE225" s="30">
        <f t="shared" ca="1" si="115"/>
        <v>57</v>
      </c>
      <c r="AF225" s="30" t="str">
        <f t="shared" ca="1" si="116"/>
        <v>▼</v>
      </c>
      <c r="AG225" s="30">
        <f t="shared" ca="1" si="119"/>
        <v>146</v>
      </c>
      <c r="AH225" s="53">
        <f t="shared" si="117"/>
        <v>2359930</v>
      </c>
    </row>
    <row r="226" spans="1:34">
      <c r="A226" s="48"/>
      <c r="B226" s="49" t="s">
        <v>267</v>
      </c>
      <c r="C226" s="49">
        <v>2628160</v>
      </c>
      <c r="D226" s="49">
        <v>2069100</v>
      </c>
      <c r="E226" s="49">
        <v>2320080</v>
      </c>
      <c r="F226" s="49">
        <v>1983970</v>
      </c>
      <c r="G226" s="49">
        <v>0</v>
      </c>
      <c r="H226" s="49">
        <v>80</v>
      </c>
      <c r="I226" s="50">
        <v>10</v>
      </c>
      <c r="K226" s="51">
        <f t="shared" si="101"/>
        <v>2628160.0000022599</v>
      </c>
      <c r="L226" s="52">
        <f t="shared" si="102"/>
        <v>2069100.0000022601</v>
      </c>
      <c r="M226" s="52">
        <f t="shared" si="103"/>
        <v>2320080.0000022599</v>
      </c>
      <c r="N226" s="52">
        <f t="shared" si="104"/>
        <v>1983970.0000022601</v>
      </c>
      <c r="O226" s="52">
        <f t="shared" si="105"/>
        <v>2.26E-6</v>
      </c>
      <c r="P226" s="30"/>
      <c r="Q226" s="30">
        <f t="shared" si="106"/>
        <v>144</v>
      </c>
      <c r="R226" s="30">
        <f t="shared" si="107"/>
        <v>175</v>
      </c>
      <c r="S226" s="30">
        <f t="shared" si="108"/>
        <v>159</v>
      </c>
      <c r="T226" s="30">
        <f t="shared" si="109"/>
        <v>130</v>
      </c>
      <c r="U226" s="30">
        <f t="shared" si="110"/>
        <v>426</v>
      </c>
      <c r="V226" s="30">
        <f t="shared" si="99"/>
        <v>31</v>
      </c>
      <c r="W226" s="53" t="str">
        <f t="shared" si="100"/>
        <v>▲</v>
      </c>
      <c r="Y226" s="54">
        <f t="shared" ca="1" si="118"/>
        <v>225</v>
      </c>
      <c r="Z226" s="30">
        <v>225</v>
      </c>
      <c r="AA226" s="30">
        <f t="shared" si="111"/>
        <v>370</v>
      </c>
      <c r="AB226" s="30" t="str">
        <f t="shared" ca="1" si="112"/>
        <v>Antti Tuomisto</v>
      </c>
      <c r="AC226" s="30">
        <f t="shared" ca="1" si="113"/>
        <v>1439380</v>
      </c>
      <c r="AD226" s="30">
        <f t="shared" ca="1" si="114"/>
        <v>80</v>
      </c>
      <c r="AE226" s="30">
        <f t="shared" ca="1" si="115"/>
        <v>29</v>
      </c>
      <c r="AF226" s="30" t="str">
        <f t="shared" ca="1" si="116"/>
        <v>▼</v>
      </c>
      <c r="AG226" s="30">
        <f t="shared" ca="1" si="119"/>
        <v>47</v>
      </c>
      <c r="AH226" s="53">
        <f t="shared" si="117"/>
        <v>2628160</v>
      </c>
    </row>
    <row r="227" spans="1:34">
      <c r="A227" s="48"/>
      <c r="B227" s="49" t="s">
        <v>268</v>
      </c>
      <c r="C227" s="49">
        <v>1138560</v>
      </c>
      <c r="D227" s="49">
        <v>1104230</v>
      </c>
      <c r="E227" s="49">
        <v>1047280</v>
      </c>
      <c r="F227" s="49">
        <v>1190820</v>
      </c>
      <c r="G227" s="49">
        <v>1435420</v>
      </c>
      <c r="H227" s="49">
        <v>80</v>
      </c>
      <c r="I227" s="50">
        <v>165</v>
      </c>
      <c r="K227" s="51">
        <f t="shared" si="101"/>
        <v>1138560.0000022701</v>
      </c>
      <c r="L227" s="52">
        <f t="shared" si="102"/>
        <v>1104230.0000022701</v>
      </c>
      <c r="M227" s="52">
        <f t="shared" si="103"/>
        <v>1047280.00000227</v>
      </c>
      <c r="N227" s="52">
        <f t="shared" si="104"/>
        <v>1190820.0000022701</v>
      </c>
      <c r="O227" s="52">
        <f t="shared" si="105"/>
        <v>1435420.0000022701</v>
      </c>
      <c r="P227" s="30"/>
      <c r="Q227" s="30">
        <f t="shared" si="106"/>
        <v>245</v>
      </c>
      <c r="R227" s="30">
        <f t="shared" si="107"/>
        <v>249</v>
      </c>
      <c r="S227" s="30">
        <f t="shared" si="108"/>
        <v>257</v>
      </c>
      <c r="T227" s="30">
        <f t="shared" si="109"/>
        <v>214</v>
      </c>
      <c r="U227" s="30">
        <f t="shared" si="110"/>
        <v>211</v>
      </c>
      <c r="V227" s="30">
        <f t="shared" si="99"/>
        <v>4</v>
      </c>
      <c r="W227" s="53" t="str">
        <f t="shared" si="100"/>
        <v>▲</v>
      </c>
      <c r="Y227" s="54">
        <f t="shared" ca="1" si="118"/>
        <v>226</v>
      </c>
      <c r="Z227" s="30">
        <v>226</v>
      </c>
      <c r="AA227" s="30">
        <f t="shared" si="111"/>
        <v>243</v>
      </c>
      <c r="AB227" s="30" t="str">
        <f t="shared" ca="1" si="112"/>
        <v xml:space="preserve">Keva Mullins </v>
      </c>
      <c r="AC227" s="30">
        <f t="shared" ca="1" si="113"/>
        <v>1439160</v>
      </c>
      <c r="AD227" s="30">
        <f t="shared" ca="1" si="114"/>
        <v>49</v>
      </c>
      <c r="AE227" s="30">
        <f t="shared" ca="1" si="115"/>
        <v>33</v>
      </c>
      <c r="AF227" s="30" t="str">
        <f t="shared" ca="1" si="116"/>
        <v>▲</v>
      </c>
      <c r="AG227" s="30">
        <f t="shared" ca="1" si="119"/>
        <v>160</v>
      </c>
      <c r="AH227" s="53">
        <f t="shared" si="117"/>
        <v>1138560</v>
      </c>
    </row>
    <row r="228" spans="1:34">
      <c r="A228" s="48"/>
      <c r="B228" s="49" t="s">
        <v>269</v>
      </c>
      <c r="C228" s="49">
        <v>1669300</v>
      </c>
      <c r="D228" s="49">
        <v>906430</v>
      </c>
      <c r="E228" s="49">
        <v>1340770</v>
      </c>
      <c r="F228" s="49">
        <v>793890</v>
      </c>
      <c r="G228" s="49">
        <v>974400</v>
      </c>
      <c r="H228" s="49">
        <v>66</v>
      </c>
      <c r="I228" s="50">
        <v>123</v>
      </c>
      <c r="K228" s="51">
        <f t="shared" si="101"/>
        <v>1669300.0000022801</v>
      </c>
      <c r="L228" s="52">
        <f t="shared" si="102"/>
        <v>906430.00000227999</v>
      </c>
      <c r="M228" s="52">
        <f t="shared" si="103"/>
        <v>1340770.0000022801</v>
      </c>
      <c r="N228" s="52">
        <f t="shared" si="104"/>
        <v>793890.00000227999</v>
      </c>
      <c r="O228" s="52">
        <f t="shared" si="105"/>
        <v>974400.00000227999</v>
      </c>
      <c r="P228" s="30"/>
      <c r="Q228" s="30">
        <f t="shared" si="106"/>
        <v>213</v>
      </c>
      <c r="R228" s="30">
        <f t="shared" si="107"/>
        <v>266</v>
      </c>
      <c r="S228" s="30">
        <f t="shared" si="108"/>
        <v>234</v>
      </c>
      <c r="T228" s="30">
        <f t="shared" si="109"/>
        <v>265</v>
      </c>
      <c r="U228" s="30">
        <f t="shared" si="110"/>
        <v>253</v>
      </c>
      <c r="V228" s="30">
        <f t="shared" si="99"/>
        <v>53</v>
      </c>
      <c r="W228" s="53" t="str">
        <f t="shared" si="100"/>
        <v>▲</v>
      </c>
      <c r="Y228" s="54">
        <f t="shared" ca="1" si="118"/>
        <v>227</v>
      </c>
      <c r="Z228" s="30">
        <v>227</v>
      </c>
      <c r="AA228" s="30">
        <f t="shared" si="111"/>
        <v>292</v>
      </c>
      <c r="AB228" s="30" t="str">
        <f t="shared" ca="1" si="112"/>
        <v xml:space="preserve">Remi ter Haar </v>
      </c>
      <c r="AC228" s="30">
        <f t="shared" ca="1" si="113"/>
        <v>1421180</v>
      </c>
      <c r="AD228" s="30">
        <f t="shared" ca="1" si="114"/>
        <v>28</v>
      </c>
      <c r="AE228" s="30">
        <f t="shared" ca="1" si="115"/>
        <v>129</v>
      </c>
      <c r="AF228" s="30" t="str">
        <f t="shared" ca="1" si="116"/>
        <v>▲</v>
      </c>
      <c r="AG228" s="30">
        <f t="shared" ca="1" si="119"/>
        <v>201</v>
      </c>
      <c r="AH228" s="53">
        <f t="shared" si="117"/>
        <v>1669300</v>
      </c>
    </row>
    <row r="229" spans="1:34">
      <c r="A229" s="48"/>
      <c r="B229" s="49" t="s">
        <v>270</v>
      </c>
      <c r="C229" s="49">
        <v>3092600</v>
      </c>
      <c r="D229" s="49">
        <v>2015020</v>
      </c>
      <c r="E229" s="49">
        <v>2305280</v>
      </c>
      <c r="F229" s="49">
        <v>1948580</v>
      </c>
      <c r="G229" s="49">
        <v>2347810</v>
      </c>
      <c r="H229" s="49">
        <v>80</v>
      </c>
      <c r="I229" s="50">
        <v>125</v>
      </c>
      <c r="K229" s="51">
        <f t="shared" si="101"/>
        <v>3092600.0000022901</v>
      </c>
      <c r="L229" s="52">
        <f t="shared" si="102"/>
        <v>2015020.0000022899</v>
      </c>
      <c r="M229" s="52">
        <f t="shared" si="103"/>
        <v>2305280.0000022901</v>
      </c>
      <c r="N229" s="52">
        <f t="shared" si="104"/>
        <v>1948580.0000022899</v>
      </c>
      <c r="O229" s="52">
        <f t="shared" si="105"/>
        <v>2347810.0000022901</v>
      </c>
      <c r="P229" s="30"/>
      <c r="Q229" s="30">
        <f t="shared" si="106"/>
        <v>108</v>
      </c>
      <c r="R229" s="30">
        <f t="shared" si="107"/>
        <v>180</v>
      </c>
      <c r="S229" s="30">
        <f t="shared" si="108"/>
        <v>161</v>
      </c>
      <c r="T229" s="30">
        <f t="shared" si="109"/>
        <v>133</v>
      </c>
      <c r="U229" s="30">
        <f t="shared" si="110"/>
        <v>154</v>
      </c>
      <c r="V229" s="30">
        <f t="shared" si="99"/>
        <v>72</v>
      </c>
      <c r="W229" s="53" t="str">
        <f t="shared" si="100"/>
        <v>▲</v>
      </c>
      <c r="Y229" s="54">
        <f t="shared" ca="1" si="118"/>
        <v>228</v>
      </c>
      <c r="Z229" s="30">
        <v>228</v>
      </c>
      <c r="AA229" s="30">
        <f t="shared" si="111"/>
        <v>342</v>
      </c>
      <c r="AB229" s="30" t="str">
        <f t="shared" ca="1" si="112"/>
        <v xml:space="preserve">Pat O'Neil Rials-Golden </v>
      </c>
      <c r="AC229" s="30">
        <f t="shared" ca="1" si="113"/>
        <v>1420040</v>
      </c>
      <c r="AD229" s="30">
        <f t="shared" ca="1" si="114"/>
        <v>80</v>
      </c>
      <c r="AE229" s="30">
        <f t="shared" ca="1" si="115"/>
        <v>418</v>
      </c>
      <c r="AF229" s="30" t="str">
        <f t="shared" ca="1" si="116"/>
        <v>▼</v>
      </c>
      <c r="AG229" s="30">
        <f t="shared" ca="1" si="119"/>
        <v>184</v>
      </c>
      <c r="AH229" s="53">
        <f t="shared" si="117"/>
        <v>3092600</v>
      </c>
    </row>
    <row r="230" spans="1:34">
      <c r="A230" s="48"/>
      <c r="B230" s="49" t="s">
        <v>271</v>
      </c>
      <c r="C230" s="49">
        <v>2369180</v>
      </c>
      <c r="D230" s="49">
        <v>2890840</v>
      </c>
      <c r="E230" s="49">
        <v>2490150</v>
      </c>
      <c r="F230" s="49">
        <v>2825160</v>
      </c>
      <c r="G230" s="49">
        <v>0</v>
      </c>
      <c r="H230" s="49">
        <v>80</v>
      </c>
      <c r="I230" s="50">
        <v>77</v>
      </c>
      <c r="K230" s="51">
        <f t="shared" si="101"/>
        <v>2369180.0000022999</v>
      </c>
      <c r="L230" s="52">
        <f t="shared" si="102"/>
        <v>2890840.0000022999</v>
      </c>
      <c r="M230" s="52">
        <f t="shared" si="103"/>
        <v>2490150.0000022999</v>
      </c>
      <c r="N230" s="52">
        <f t="shared" si="104"/>
        <v>2825160.0000022999</v>
      </c>
      <c r="O230" s="52">
        <f t="shared" si="105"/>
        <v>2.3E-6</v>
      </c>
      <c r="P230" s="30"/>
      <c r="Q230" s="30">
        <f t="shared" si="106"/>
        <v>158</v>
      </c>
      <c r="R230" s="30">
        <f t="shared" si="107"/>
        <v>113</v>
      </c>
      <c r="S230" s="30">
        <f t="shared" si="108"/>
        <v>147</v>
      </c>
      <c r="T230" s="30">
        <f t="shared" si="109"/>
        <v>85</v>
      </c>
      <c r="U230" s="30">
        <f t="shared" si="110"/>
        <v>425</v>
      </c>
      <c r="V230" s="30">
        <f t="shared" si="99"/>
        <v>-45</v>
      </c>
      <c r="W230" s="53" t="str">
        <f t="shared" si="100"/>
        <v>▼</v>
      </c>
      <c r="Y230" s="54">
        <f t="shared" ca="1" si="118"/>
        <v>229</v>
      </c>
      <c r="Z230" s="30">
        <v>229</v>
      </c>
      <c r="AA230" s="30">
        <f t="shared" si="111"/>
        <v>185</v>
      </c>
      <c r="AB230" s="30" t="str">
        <f t="shared" ca="1" si="112"/>
        <v xml:space="preserve">Jaysie Baluyot </v>
      </c>
      <c r="AC230" s="30">
        <f t="shared" ca="1" si="113"/>
        <v>1382440</v>
      </c>
      <c r="AD230" s="30">
        <f t="shared" ca="1" si="114"/>
        <v>56</v>
      </c>
      <c r="AE230" s="30">
        <f t="shared" ca="1" si="115"/>
        <v>137</v>
      </c>
      <c r="AF230" s="30" t="str">
        <f t="shared" ca="1" si="116"/>
        <v>▲</v>
      </c>
      <c r="AG230" s="30">
        <f t="shared" ca="1" si="119"/>
        <v>237</v>
      </c>
      <c r="AH230" s="53">
        <f t="shared" si="117"/>
        <v>2369180</v>
      </c>
    </row>
    <row r="231" spans="1:34">
      <c r="A231" s="48"/>
      <c r="B231" s="49" t="s">
        <v>272</v>
      </c>
      <c r="C231" s="49">
        <v>1927630</v>
      </c>
      <c r="D231" s="49">
        <v>1834980</v>
      </c>
      <c r="E231" s="49">
        <v>1431040</v>
      </c>
      <c r="F231" s="49">
        <v>1124390</v>
      </c>
      <c r="G231" s="49">
        <v>0</v>
      </c>
      <c r="H231" s="49">
        <v>80</v>
      </c>
      <c r="I231" s="50">
        <v>39</v>
      </c>
      <c r="K231" s="51">
        <f t="shared" si="101"/>
        <v>1927630.0000023099</v>
      </c>
      <c r="L231" s="52">
        <f t="shared" si="102"/>
        <v>1834980.0000023099</v>
      </c>
      <c r="M231" s="52">
        <f t="shared" si="103"/>
        <v>1431040.0000023099</v>
      </c>
      <c r="N231" s="52">
        <f t="shared" si="104"/>
        <v>1124390.0000023099</v>
      </c>
      <c r="O231" s="52">
        <f t="shared" si="105"/>
        <v>2.3099999999999999E-6</v>
      </c>
      <c r="P231" s="30"/>
      <c r="Q231" s="30">
        <f t="shared" si="106"/>
        <v>192</v>
      </c>
      <c r="R231" s="30">
        <f t="shared" si="107"/>
        <v>192</v>
      </c>
      <c r="S231" s="30">
        <f t="shared" si="108"/>
        <v>227</v>
      </c>
      <c r="T231" s="30">
        <f t="shared" si="109"/>
        <v>219</v>
      </c>
      <c r="U231" s="30">
        <f t="shared" si="110"/>
        <v>424</v>
      </c>
      <c r="V231" s="30">
        <f t="shared" si="99"/>
        <v>0</v>
      </c>
      <c r="W231" s="53" t="str">
        <f t="shared" si="100"/>
        <v>=</v>
      </c>
      <c r="Y231" s="54">
        <f t="shared" ca="1" si="118"/>
        <v>230</v>
      </c>
      <c r="Z231" s="30">
        <v>230</v>
      </c>
      <c r="AA231" s="30">
        <f t="shared" si="111"/>
        <v>381</v>
      </c>
      <c r="AB231" s="30" t="str">
        <f t="shared" ca="1" si="112"/>
        <v>Max Height</v>
      </c>
      <c r="AC231" s="30">
        <f t="shared" ca="1" si="113"/>
        <v>1366860</v>
      </c>
      <c r="AD231" s="30">
        <f t="shared" ca="1" si="114"/>
        <v>52</v>
      </c>
      <c r="AE231" s="30">
        <f t="shared" ca="1" si="115"/>
        <v>53</v>
      </c>
      <c r="AF231" s="30" t="str">
        <f t="shared" ca="1" si="116"/>
        <v>▼</v>
      </c>
      <c r="AG231" s="30">
        <f t="shared" ca="1" si="119"/>
        <v>185</v>
      </c>
      <c r="AH231" s="53">
        <f t="shared" si="117"/>
        <v>1927630</v>
      </c>
    </row>
    <row r="232" spans="1:34">
      <c r="A232" s="48"/>
      <c r="B232" s="49" t="s">
        <v>273</v>
      </c>
      <c r="C232" s="49">
        <v>0</v>
      </c>
      <c r="D232" s="49">
        <v>0</v>
      </c>
      <c r="E232" s="49">
        <v>0</v>
      </c>
      <c r="F232" s="49">
        <v>1603450</v>
      </c>
      <c r="G232" s="49">
        <v>2545330</v>
      </c>
      <c r="H232" s="49">
        <v>80</v>
      </c>
      <c r="I232" s="50">
        <v>20</v>
      </c>
      <c r="K232" s="51">
        <f t="shared" si="101"/>
        <v>2.3200000000000002E-6</v>
      </c>
      <c r="L232" s="52">
        <f t="shared" si="102"/>
        <v>2.3200000000000002E-6</v>
      </c>
      <c r="M232" s="52">
        <f t="shared" si="103"/>
        <v>2.3200000000000002E-6</v>
      </c>
      <c r="N232" s="52">
        <f t="shared" si="104"/>
        <v>1603450.0000023199</v>
      </c>
      <c r="O232" s="52">
        <f t="shared" si="105"/>
        <v>2545330.0000023199</v>
      </c>
      <c r="P232" s="30"/>
      <c r="Q232" s="30">
        <f t="shared" si="106"/>
        <v>420</v>
      </c>
      <c r="R232" s="30">
        <f t="shared" si="107"/>
        <v>421</v>
      </c>
      <c r="S232" s="30">
        <f t="shared" si="108"/>
        <v>419</v>
      </c>
      <c r="T232" s="30">
        <f t="shared" si="109"/>
        <v>169</v>
      </c>
      <c r="U232" s="30">
        <f t="shared" si="110"/>
        <v>137</v>
      </c>
      <c r="V232" s="30">
        <f t="shared" si="99"/>
        <v>1</v>
      </c>
      <c r="W232" s="53" t="str">
        <f t="shared" si="100"/>
        <v>▲</v>
      </c>
      <c r="Y232" s="54">
        <f t="shared" ca="1" si="118"/>
        <v>231</v>
      </c>
      <c r="Z232" s="30">
        <v>231</v>
      </c>
      <c r="AA232" s="30">
        <f t="shared" si="111"/>
        <v>531</v>
      </c>
      <c r="AB232" s="30" t="str">
        <f t="shared" ca="1" si="112"/>
        <v xml:space="preserve">Andrzej Gorski </v>
      </c>
      <c r="AC232" s="30">
        <f t="shared" ca="1" si="113"/>
        <v>1359570</v>
      </c>
      <c r="AD232" s="30">
        <f t="shared" ca="1" si="114"/>
        <v>43</v>
      </c>
      <c r="AE232" s="30" t="str">
        <f t="shared" ca="1" si="115"/>
        <v>---</v>
      </c>
      <c r="AF232" s="30" t="str">
        <f t="shared" ca="1" si="116"/>
        <v>▼</v>
      </c>
      <c r="AG232" s="30">
        <f t="shared" ca="1" si="119"/>
        <v>193</v>
      </c>
      <c r="AH232" s="53" t="str">
        <f t="shared" si="117"/>
        <v/>
      </c>
    </row>
    <row r="233" spans="1:34">
      <c r="A233" s="48"/>
      <c r="B233" s="49" t="s">
        <v>274</v>
      </c>
      <c r="C233" s="49">
        <v>0</v>
      </c>
      <c r="D233" s="49">
        <v>0</v>
      </c>
      <c r="E233" s="49">
        <v>0</v>
      </c>
      <c r="F233" s="49">
        <v>0</v>
      </c>
      <c r="G233" s="49">
        <v>0</v>
      </c>
      <c r="H233" s="49">
        <v>10</v>
      </c>
      <c r="I233" s="50">
        <v>0</v>
      </c>
      <c r="K233" s="51">
        <f t="shared" si="101"/>
        <v>2.3300000000000001E-6</v>
      </c>
      <c r="L233" s="52">
        <f t="shared" si="102"/>
        <v>2.3300000000000001E-6</v>
      </c>
      <c r="M233" s="52">
        <f t="shared" si="103"/>
        <v>2.3300000000000001E-6</v>
      </c>
      <c r="N233" s="52">
        <f t="shared" si="104"/>
        <v>2.3300000000000001E-6</v>
      </c>
      <c r="O233" s="52">
        <f t="shared" si="105"/>
        <v>2.3300000000000001E-6</v>
      </c>
      <c r="P233" s="30"/>
      <c r="Q233" s="30">
        <f t="shared" si="106"/>
        <v>419</v>
      </c>
      <c r="R233" s="30">
        <f t="shared" si="107"/>
        <v>420</v>
      </c>
      <c r="S233" s="30">
        <f t="shared" si="108"/>
        <v>418</v>
      </c>
      <c r="T233" s="30">
        <f t="shared" si="109"/>
        <v>424</v>
      </c>
      <c r="U233" s="30">
        <f t="shared" si="110"/>
        <v>423</v>
      </c>
      <c r="V233" s="30">
        <f t="shared" si="99"/>
        <v>1</v>
      </c>
      <c r="W233" s="53" t="str">
        <f t="shared" si="100"/>
        <v>▲</v>
      </c>
      <c r="Y233" s="54">
        <f t="shared" ca="1" si="118"/>
        <v>232</v>
      </c>
      <c r="Z233" s="30">
        <v>232</v>
      </c>
      <c r="AA233" s="30">
        <f t="shared" si="111"/>
        <v>158</v>
      </c>
      <c r="AB233" s="30" t="str">
        <f t="shared" ca="1" si="112"/>
        <v xml:space="preserve">Eric Bookhultz </v>
      </c>
      <c r="AC233" s="30">
        <f t="shared" ca="1" si="113"/>
        <v>1358430</v>
      </c>
      <c r="AD233" s="30">
        <f t="shared" ca="1" si="114"/>
        <v>80</v>
      </c>
      <c r="AE233" s="30">
        <f t="shared" ca="1" si="115"/>
        <v>275</v>
      </c>
      <c r="AF233" s="30" t="str">
        <f t="shared" ca="1" si="116"/>
        <v>▲</v>
      </c>
      <c r="AG233" s="30">
        <f t="shared" ca="1" si="119"/>
        <v>226</v>
      </c>
      <c r="AH233" s="53" t="str">
        <f t="shared" si="117"/>
        <v/>
      </c>
    </row>
    <row r="234" spans="1:34">
      <c r="A234" s="48"/>
      <c r="B234" s="49" t="s">
        <v>275</v>
      </c>
      <c r="C234" s="49">
        <v>0</v>
      </c>
      <c r="D234" s="49">
        <v>210080</v>
      </c>
      <c r="E234" s="49">
        <v>0</v>
      </c>
      <c r="F234" s="49">
        <v>0</v>
      </c>
      <c r="G234" s="49">
        <v>226880</v>
      </c>
      <c r="H234" s="49">
        <v>54</v>
      </c>
      <c r="I234" s="50">
        <v>1</v>
      </c>
      <c r="K234" s="51">
        <f t="shared" si="101"/>
        <v>2.34E-6</v>
      </c>
      <c r="L234" s="52">
        <f t="shared" si="102"/>
        <v>210080.00000234001</v>
      </c>
      <c r="M234" s="52">
        <f t="shared" si="103"/>
        <v>2.34E-6</v>
      </c>
      <c r="N234" s="52">
        <f t="shared" si="104"/>
        <v>2.34E-6</v>
      </c>
      <c r="O234" s="52">
        <f t="shared" si="105"/>
        <v>226880.00000234001</v>
      </c>
      <c r="P234" s="30"/>
      <c r="Q234" s="30">
        <f t="shared" si="106"/>
        <v>418</v>
      </c>
      <c r="R234" s="30">
        <f t="shared" si="107"/>
        <v>335</v>
      </c>
      <c r="S234" s="30">
        <f t="shared" si="108"/>
        <v>417</v>
      </c>
      <c r="T234" s="30">
        <f t="shared" si="109"/>
        <v>423</v>
      </c>
      <c r="U234" s="30">
        <f t="shared" si="110"/>
        <v>333</v>
      </c>
      <c r="V234" s="30">
        <f t="shared" si="99"/>
        <v>-83</v>
      </c>
      <c r="W234" s="53" t="str">
        <f t="shared" si="100"/>
        <v>▼</v>
      </c>
      <c r="Y234" s="54">
        <f t="shared" ca="1" si="118"/>
        <v>233</v>
      </c>
      <c r="Z234" s="30">
        <v>233</v>
      </c>
      <c r="AA234" s="30">
        <f t="shared" si="111"/>
        <v>339</v>
      </c>
      <c r="AB234" s="30" t="str">
        <f t="shared" ca="1" si="112"/>
        <v xml:space="preserve">Sally Le Grange </v>
      </c>
      <c r="AC234" s="30">
        <f t="shared" ca="1" si="113"/>
        <v>1343070</v>
      </c>
      <c r="AD234" s="30">
        <f t="shared" ca="1" si="114"/>
        <v>80</v>
      </c>
      <c r="AE234" s="30">
        <f t="shared" ca="1" si="115"/>
        <v>322</v>
      </c>
      <c r="AF234" s="30" t="str">
        <f t="shared" ca="1" si="116"/>
        <v>▼</v>
      </c>
      <c r="AG234" s="30">
        <f t="shared" ca="1" si="119"/>
        <v>198</v>
      </c>
      <c r="AH234" s="53" t="str">
        <f t="shared" si="117"/>
        <v/>
      </c>
    </row>
    <row r="235" spans="1:34">
      <c r="A235" s="48"/>
      <c r="B235" s="49" t="s">
        <v>276</v>
      </c>
      <c r="C235" s="49">
        <v>4732940</v>
      </c>
      <c r="D235" s="49">
        <v>3851890</v>
      </c>
      <c r="E235" s="49">
        <v>4370400</v>
      </c>
      <c r="F235" s="49">
        <v>4347310</v>
      </c>
      <c r="G235" s="49">
        <v>4791960</v>
      </c>
      <c r="H235" s="49">
        <v>80</v>
      </c>
      <c r="I235" s="50">
        <v>565</v>
      </c>
      <c r="K235" s="51">
        <f t="shared" si="101"/>
        <v>4732940.0000023497</v>
      </c>
      <c r="L235" s="52">
        <f t="shared" si="102"/>
        <v>3851890.0000023502</v>
      </c>
      <c r="M235" s="52">
        <f t="shared" si="103"/>
        <v>4370400.0000023497</v>
      </c>
      <c r="N235" s="52">
        <f t="shared" si="104"/>
        <v>4347310.0000023497</v>
      </c>
      <c r="O235" s="52">
        <f t="shared" si="105"/>
        <v>4791960.0000023497</v>
      </c>
      <c r="P235" s="30"/>
      <c r="Q235" s="30">
        <f t="shared" si="106"/>
        <v>36</v>
      </c>
      <c r="R235" s="30">
        <f t="shared" si="107"/>
        <v>55</v>
      </c>
      <c r="S235" s="30">
        <f t="shared" si="108"/>
        <v>37</v>
      </c>
      <c r="T235" s="30">
        <f t="shared" si="109"/>
        <v>26</v>
      </c>
      <c r="U235" s="30">
        <f t="shared" si="110"/>
        <v>34</v>
      </c>
      <c r="V235" s="30">
        <f t="shared" si="99"/>
        <v>19</v>
      </c>
      <c r="W235" s="53" t="str">
        <f t="shared" si="100"/>
        <v>▲</v>
      </c>
      <c r="Y235" s="54">
        <f t="shared" ca="1" si="118"/>
        <v>234</v>
      </c>
      <c r="Z235" s="30">
        <v>234</v>
      </c>
      <c r="AA235" s="30">
        <f t="shared" si="111"/>
        <v>346</v>
      </c>
      <c r="AB235" s="30" t="str">
        <f t="shared" ca="1" si="112"/>
        <v xml:space="preserve">Carole Newton </v>
      </c>
      <c r="AC235" s="30">
        <f t="shared" ca="1" si="113"/>
        <v>1287110</v>
      </c>
      <c r="AD235" s="30">
        <f t="shared" ca="1" si="114"/>
        <v>80</v>
      </c>
      <c r="AE235" s="30">
        <f t="shared" ca="1" si="115"/>
        <v>151</v>
      </c>
      <c r="AF235" s="30" t="str">
        <f t="shared" ca="1" si="116"/>
        <v>▼</v>
      </c>
      <c r="AG235" s="30">
        <f t="shared" ca="1" si="119"/>
        <v>191</v>
      </c>
      <c r="AH235" s="53">
        <f t="shared" si="117"/>
        <v>4732940</v>
      </c>
    </row>
    <row r="236" spans="1:34">
      <c r="A236" s="48"/>
      <c r="B236" s="49" t="s">
        <v>277</v>
      </c>
      <c r="C236" s="49">
        <v>465120</v>
      </c>
      <c r="D236" s="49">
        <v>117370</v>
      </c>
      <c r="E236" s="49">
        <v>0</v>
      </c>
      <c r="F236" s="49">
        <v>0</v>
      </c>
      <c r="G236" s="49">
        <v>0</v>
      </c>
      <c r="H236" s="49">
        <v>80</v>
      </c>
      <c r="I236" s="50">
        <v>0</v>
      </c>
      <c r="K236" s="51">
        <f t="shared" si="101"/>
        <v>465120.00000235997</v>
      </c>
      <c r="L236" s="52">
        <f t="shared" si="102"/>
        <v>117370.00000236</v>
      </c>
      <c r="M236" s="52">
        <f t="shared" si="103"/>
        <v>2.3599999999999999E-6</v>
      </c>
      <c r="N236" s="52">
        <f t="shared" si="104"/>
        <v>2.3599999999999999E-6</v>
      </c>
      <c r="O236" s="52">
        <f t="shared" si="105"/>
        <v>2.3599999999999999E-6</v>
      </c>
      <c r="P236" s="30"/>
      <c r="Q236" s="30">
        <f t="shared" si="106"/>
        <v>318</v>
      </c>
      <c r="R236" s="30">
        <f t="shared" si="107"/>
        <v>342</v>
      </c>
      <c r="S236" s="30">
        <f t="shared" si="108"/>
        <v>416</v>
      </c>
      <c r="T236" s="30">
        <f t="shared" si="109"/>
        <v>422</v>
      </c>
      <c r="U236" s="30">
        <f t="shared" si="110"/>
        <v>422</v>
      </c>
      <c r="V236" s="30">
        <f t="shared" si="99"/>
        <v>24</v>
      </c>
      <c r="W236" s="53" t="str">
        <f t="shared" si="100"/>
        <v>▲</v>
      </c>
      <c r="Y236" s="54">
        <f t="shared" ca="1" si="118"/>
        <v>235</v>
      </c>
      <c r="Z236" s="30">
        <v>235</v>
      </c>
      <c r="AA236" s="30">
        <f t="shared" si="111"/>
        <v>73</v>
      </c>
      <c r="AB236" s="30" t="str">
        <f t="shared" ca="1" si="112"/>
        <v xml:space="preserve">Sheila Freitag </v>
      </c>
      <c r="AC236" s="30">
        <f t="shared" ca="1" si="113"/>
        <v>1278840</v>
      </c>
      <c r="AD236" s="30">
        <f t="shared" ca="1" si="114"/>
        <v>80</v>
      </c>
      <c r="AE236" s="30">
        <f t="shared" ca="1" si="115"/>
        <v>114</v>
      </c>
      <c r="AF236" s="30" t="str">
        <f t="shared" ca="1" si="116"/>
        <v>▼</v>
      </c>
      <c r="AG236" s="30">
        <f t="shared" ca="1" si="119"/>
        <v>175</v>
      </c>
      <c r="AH236" s="53">
        <f t="shared" si="117"/>
        <v>465120</v>
      </c>
    </row>
    <row r="237" spans="1:34">
      <c r="A237" s="48"/>
      <c r="B237" s="49" t="s">
        <v>278</v>
      </c>
      <c r="C237" s="49">
        <v>1813920</v>
      </c>
      <c r="D237" s="49">
        <v>1961570</v>
      </c>
      <c r="E237" s="49">
        <v>2149630</v>
      </c>
      <c r="F237" s="49">
        <v>1706660</v>
      </c>
      <c r="G237" s="49">
        <v>2220300</v>
      </c>
      <c r="H237" s="49">
        <v>80</v>
      </c>
      <c r="I237" s="50">
        <v>12</v>
      </c>
      <c r="K237" s="51">
        <f t="shared" si="101"/>
        <v>1813920.00000237</v>
      </c>
      <c r="L237" s="52">
        <f t="shared" si="102"/>
        <v>1961570.00000237</v>
      </c>
      <c r="M237" s="52">
        <f t="shared" si="103"/>
        <v>2149630.0000023702</v>
      </c>
      <c r="N237" s="52">
        <f t="shared" si="104"/>
        <v>1706660.00000237</v>
      </c>
      <c r="O237" s="52">
        <f t="shared" si="105"/>
        <v>2220300.0000023702</v>
      </c>
      <c r="P237" s="30"/>
      <c r="Q237" s="30">
        <f t="shared" si="106"/>
        <v>200</v>
      </c>
      <c r="R237" s="30">
        <f t="shared" si="107"/>
        <v>184</v>
      </c>
      <c r="S237" s="30">
        <f t="shared" si="108"/>
        <v>171</v>
      </c>
      <c r="T237" s="30">
        <f t="shared" si="109"/>
        <v>158</v>
      </c>
      <c r="U237" s="30">
        <f t="shared" si="110"/>
        <v>161</v>
      </c>
      <c r="V237" s="30">
        <f t="shared" si="99"/>
        <v>-16</v>
      </c>
      <c r="W237" s="53" t="str">
        <f t="shared" si="100"/>
        <v>▼</v>
      </c>
      <c r="Y237" s="54">
        <f t="shared" ca="1" si="118"/>
        <v>236</v>
      </c>
      <c r="Z237" s="30">
        <v>236</v>
      </c>
      <c r="AA237" s="30">
        <f t="shared" si="111"/>
        <v>427</v>
      </c>
      <c r="AB237" s="30" t="str">
        <f t="shared" ca="1" si="112"/>
        <v xml:space="preserve">Marilyn Bland </v>
      </c>
      <c r="AC237" s="30">
        <f t="shared" ca="1" si="113"/>
        <v>1269910</v>
      </c>
      <c r="AD237" s="30">
        <f t="shared" ca="1" si="114"/>
        <v>80</v>
      </c>
      <c r="AE237" s="30">
        <f t="shared" ca="1" si="115"/>
        <v>83</v>
      </c>
      <c r="AF237" s="30" t="str">
        <f t="shared" ca="1" si="116"/>
        <v>▲</v>
      </c>
      <c r="AG237" s="30">
        <f t="shared" ca="1" si="119"/>
        <v>231</v>
      </c>
      <c r="AH237" s="53">
        <f t="shared" si="117"/>
        <v>1813920</v>
      </c>
    </row>
    <row r="238" spans="1:34">
      <c r="A238" s="48"/>
      <c r="B238" s="49" t="s">
        <v>279</v>
      </c>
      <c r="C238" s="49">
        <v>1709980</v>
      </c>
      <c r="D238" s="49">
        <v>1088110</v>
      </c>
      <c r="E238" s="49">
        <v>1097160</v>
      </c>
      <c r="F238" s="49">
        <v>1053140</v>
      </c>
      <c r="G238" s="49">
        <v>1341670</v>
      </c>
      <c r="H238" s="49">
        <v>71</v>
      </c>
      <c r="I238" s="50">
        <v>250</v>
      </c>
      <c r="K238" s="51">
        <f t="shared" si="101"/>
        <v>1709980.00000238</v>
      </c>
      <c r="L238" s="52">
        <f t="shared" si="102"/>
        <v>1088110.00000238</v>
      </c>
      <c r="M238" s="52">
        <f t="shared" si="103"/>
        <v>1097160.00000238</v>
      </c>
      <c r="N238" s="52">
        <f t="shared" si="104"/>
        <v>1053140.00000238</v>
      </c>
      <c r="O238" s="52">
        <f t="shared" si="105"/>
        <v>1341670.00000238</v>
      </c>
      <c r="P238" s="30"/>
      <c r="Q238" s="30">
        <f t="shared" si="106"/>
        <v>208</v>
      </c>
      <c r="R238" s="30">
        <f t="shared" si="107"/>
        <v>251</v>
      </c>
      <c r="S238" s="30">
        <f t="shared" si="108"/>
        <v>254</v>
      </c>
      <c r="T238" s="30">
        <f t="shared" si="109"/>
        <v>232</v>
      </c>
      <c r="U238" s="30">
        <f t="shared" si="110"/>
        <v>223</v>
      </c>
      <c r="V238" s="30">
        <f t="shared" si="99"/>
        <v>43</v>
      </c>
      <c r="W238" s="53" t="str">
        <f t="shared" si="100"/>
        <v>▲</v>
      </c>
      <c r="Y238" s="54">
        <f t="shared" ca="1" si="118"/>
        <v>237</v>
      </c>
      <c r="Z238" s="30">
        <v>237</v>
      </c>
      <c r="AA238" s="30">
        <f t="shared" si="111"/>
        <v>89</v>
      </c>
      <c r="AB238" s="30" t="str">
        <f t="shared" ca="1" si="112"/>
        <v xml:space="preserve">Sharon Murphy McDevitt </v>
      </c>
      <c r="AC238" s="30">
        <f t="shared" ca="1" si="113"/>
        <v>1239350</v>
      </c>
      <c r="AD238" s="30">
        <f t="shared" ca="1" si="114"/>
        <v>55</v>
      </c>
      <c r="AE238" s="30">
        <f t="shared" ca="1" si="115"/>
        <v>13</v>
      </c>
      <c r="AF238" s="30" t="str">
        <f t="shared" ca="1" si="116"/>
        <v>▲</v>
      </c>
      <c r="AG238" s="30">
        <f t="shared" ca="1" si="119"/>
        <v>279</v>
      </c>
      <c r="AH238" s="53">
        <f t="shared" si="117"/>
        <v>1709980</v>
      </c>
    </row>
    <row r="239" spans="1:34">
      <c r="A239" s="48"/>
      <c r="B239" s="49" t="s">
        <v>280</v>
      </c>
      <c r="C239" s="49">
        <v>0</v>
      </c>
      <c r="D239" s="49">
        <v>121150</v>
      </c>
      <c r="E239" s="49">
        <v>0</v>
      </c>
      <c r="F239" s="49">
        <v>247640</v>
      </c>
      <c r="G239" s="49">
        <v>118620</v>
      </c>
      <c r="H239" s="49">
        <v>14</v>
      </c>
      <c r="I239" s="50">
        <v>0</v>
      </c>
      <c r="K239" s="51">
        <f t="shared" si="101"/>
        <v>2.39E-6</v>
      </c>
      <c r="L239" s="52">
        <f t="shared" si="102"/>
        <v>121150.00000239001</v>
      </c>
      <c r="M239" s="52">
        <f t="shared" si="103"/>
        <v>2.39E-6</v>
      </c>
      <c r="N239" s="52">
        <f t="shared" si="104"/>
        <v>247640.00000239001</v>
      </c>
      <c r="O239" s="52">
        <f t="shared" si="105"/>
        <v>118620.00000239001</v>
      </c>
      <c r="P239" s="30"/>
      <c r="Q239" s="30">
        <f t="shared" si="106"/>
        <v>417</v>
      </c>
      <c r="R239" s="30">
        <f t="shared" si="107"/>
        <v>340</v>
      </c>
      <c r="S239" s="30">
        <f t="shared" si="108"/>
        <v>415</v>
      </c>
      <c r="T239" s="30">
        <f t="shared" si="109"/>
        <v>329</v>
      </c>
      <c r="U239" s="30">
        <f t="shared" si="110"/>
        <v>338</v>
      </c>
      <c r="V239" s="30">
        <f t="shared" si="99"/>
        <v>-77</v>
      </c>
      <c r="W239" s="53" t="str">
        <f t="shared" si="100"/>
        <v>▼</v>
      </c>
      <c r="Y239" s="54">
        <f t="shared" ca="1" si="118"/>
        <v>238</v>
      </c>
      <c r="Z239" s="30">
        <v>238</v>
      </c>
      <c r="AA239" s="30">
        <f t="shared" si="111"/>
        <v>261</v>
      </c>
      <c r="AB239" s="30" t="str">
        <f t="shared" ca="1" si="112"/>
        <v xml:space="preserve">Mezo Arpad </v>
      </c>
      <c r="AC239" s="30">
        <f t="shared" ca="1" si="113"/>
        <v>1229340</v>
      </c>
      <c r="AD239" s="30">
        <f t="shared" ca="1" si="114"/>
        <v>36</v>
      </c>
      <c r="AE239" s="30">
        <f t="shared" ca="1" si="115"/>
        <v>618</v>
      </c>
      <c r="AF239" s="30" t="str">
        <f t="shared" ca="1" si="116"/>
        <v>▲</v>
      </c>
      <c r="AG239" s="30">
        <f t="shared" ca="1" si="119"/>
        <v>240</v>
      </c>
      <c r="AH239" s="53" t="str">
        <f t="shared" si="117"/>
        <v/>
      </c>
    </row>
    <row r="240" spans="1:34">
      <c r="A240" s="48"/>
      <c r="B240" s="49" t="s">
        <v>281</v>
      </c>
      <c r="C240" s="49">
        <v>0</v>
      </c>
      <c r="D240" s="49">
        <v>587290</v>
      </c>
      <c r="E240" s="49">
        <v>783170</v>
      </c>
      <c r="F240" s="49">
        <v>0</v>
      </c>
      <c r="G240" s="49">
        <v>185180</v>
      </c>
      <c r="H240" s="49">
        <v>78</v>
      </c>
      <c r="I240" s="50">
        <v>0</v>
      </c>
      <c r="K240" s="51">
        <f t="shared" si="101"/>
        <v>2.3999999999999999E-6</v>
      </c>
      <c r="L240" s="52">
        <f t="shared" si="102"/>
        <v>587290.00000240002</v>
      </c>
      <c r="M240" s="52">
        <f t="shared" si="103"/>
        <v>783170.00000240002</v>
      </c>
      <c r="N240" s="52">
        <f t="shared" si="104"/>
        <v>2.3999999999999999E-6</v>
      </c>
      <c r="O240" s="52">
        <f t="shared" si="105"/>
        <v>185180.00000239999</v>
      </c>
      <c r="P240" s="30"/>
      <c r="Q240" s="30">
        <f t="shared" si="106"/>
        <v>416</v>
      </c>
      <c r="R240" s="30">
        <f t="shared" si="107"/>
        <v>302</v>
      </c>
      <c r="S240" s="30">
        <f t="shared" si="108"/>
        <v>281</v>
      </c>
      <c r="T240" s="30">
        <f t="shared" si="109"/>
        <v>421</v>
      </c>
      <c r="U240" s="30">
        <f t="shared" si="110"/>
        <v>336</v>
      </c>
      <c r="V240" s="30">
        <f t="shared" si="99"/>
        <v>-114</v>
      </c>
      <c r="W240" s="53" t="str">
        <f t="shared" si="100"/>
        <v>▼</v>
      </c>
      <c r="Y240" s="54">
        <f t="shared" ca="1" si="118"/>
        <v>239</v>
      </c>
      <c r="Z240" s="30">
        <v>239</v>
      </c>
      <c r="AA240" s="30">
        <f t="shared" si="111"/>
        <v>486</v>
      </c>
      <c r="AB240" s="30" t="str">
        <f t="shared" ca="1" si="112"/>
        <v xml:space="preserve">Kathy Young Thompkins </v>
      </c>
      <c r="AC240" s="30">
        <f t="shared" ca="1" si="113"/>
        <v>1206180</v>
      </c>
      <c r="AD240" s="30">
        <f t="shared" ca="1" si="114"/>
        <v>58</v>
      </c>
      <c r="AE240" s="30" t="str">
        <f t="shared" ca="1" si="115"/>
        <v>---</v>
      </c>
      <c r="AF240" s="30" t="str">
        <f t="shared" ca="1" si="116"/>
        <v>▲</v>
      </c>
      <c r="AG240" s="30">
        <f t="shared" ca="1" si="119"/>
        <v>152</v>
      </c>
      <c r="AH240" s="53" t="str">
        <f t="shared" si="117"/>
        <v/>
      </c>
    </row>
    <row r="241" spans="1:34">
      <c r="A241" s="48"/>
      <c r="B241" s="49" t="s">
        <v>282</v>
      </c>
      <c r="C241" s="49">
        <v>3887410</v>
      </c>
      <c r="D241" s="49">
        <v>3922460</v>
      </c>
      <c r="E241" s="49">
        <v>4750030</v>
      </c>
      <c r="F241" s="49">
        <v>3198420</v>
      </c>
      <c r="G241" s="49">
        <v>4377300</v>
      </c>
      <c r="H241" s="49">
        <v>80</v>
      </c>
      <c r="I241" s="50">
        <v>11</v>
      </c>
      <c r="K241" s="51">
        <f t="shared" si="101"/>
        <v>3887410.0000024098</v>
      </c>
      <c r="L241" s="52">
        <f t="shared" si="102"/>
        <v>3922460.0000024098</v>
      </c>
      <c r="M241" s="52">
        <f t="shared" si="103"/>
        <v>4750030.0000024103</v>
      </c>
      <c r="N241" s="52">
        <f t="shared" si="104"/>
        <v>3198420.0000024098</v>
      </c>
      <c r="O241" s="52">
        <f t="shared" si="105"/>
        <v>4377300.0000024103</v>
      </c>
      <c r="P241" s="30"/>
      <c r="Q241" s="30">
        <f t="shared" si="106"/>
        <v>70</v>
      </c>
      <c r="R241" s="30">
        <f t="shared" si="107"/>
        <v>49</v>
      </c>
      <c r="S241" s="30">
        <f t="shared" si="108"/>
        <v>21</v>
      </c>
      <c r="T241" s="30">
        <f t="shared" si="109"/>
        <v>68</v>
      </c>
      <c r="U241" s="30">
        <f t="shared" si="110"/>
        <v>46</v>
      </c>
      <c r="V241" s="30">
        <f t="shared" si="99"/>
        <v>-21</v>
      </c>
      <c r="W241" s="53" t="str">
        <f t="shared" si="100"/>
        <v>▼</v>
      </c>
      <c r="Y241" s="54">
        <f t="shared" ca="1" si="118"/>
        <v>240</v>
      </c>
      <c r="Z241" s="30">
        <v>240</v>
      </c>
      <c r="AA241" s="30">
        <f t="shared" si="111"/>
        <v>394</v>
      </c>
      <c r="AB241" s="30" t="str">
        <f t="shared" ca="1" si="112"/>
        <v>Donna Olson</v>
      </c>
      <c r="AC241" s="30">
        <f t="shared" ca="1" si="113"/>
        <v>1196590</v>
      </c>
      <c r="AD241" s="30">
        <f t="shared" ca="1" si="114"/>
        <v>76</v>
      </c>
      <c r="AE241" s="30">
        <f t="shared" ca="1" si="115"/>
        <v>475</v>
      </c>
      <c r="AF241" s="30" t="str">
        <f t="shared" ca="1" si="116"/>
        <v>▲</v>
      </c>
      <c r="AG241" s="30">
        <f t="shared" ca="1" si="119"/>
        <v>241</v>
      </c>
      <c r="AH241" s="53">
        <f t="shared" si="117"/>
        <v>3887410</v>
      </c>
    </row>
    <row r="242" spans="1:34">
      <c r="A242" s="48"/>
      <c r="B242" s="49" t="s">
        <v>283</v>
      </c>
      <c r="C242" s="49">
        <v>275990</v>
      </c>
      <c r="D242" s="49">
        <v>1685810</v>
      </c>
      <c r="E242" s="49">
        <v>2432110</v>
      </c>
      <c r="F242" s="49">
        <v>32500</v>
      </c>
      <c r="G242" s="49">
        <v>0</v>
      </c>
      <c r="H242" s="49">
        <v>80</v>
      </c>
      <c r="I242" s="50">
        <v>304</v>
      </c>
      <c r="K242" s="51">
        <f t="shared" si="101"/>
        <v>275990.00000241998</v>
      </c>
      <c r="L242" s="52">
        <f t="shared" si="102"/>
        <v>1685810.00000242</v>
      </c>
      <c r="M242" s="52">
        <f t="shared" si="103"/>
        <v>2432110.00000242</v>
      </c>
      <c r="N242" s="52">
        <f t="shared" si="104"/>
        <v>32500.000002420002</v>
      </c>
      <c r="O242" s="52">
        <f t="shared" si="105"/>
        <v>2.4200000000000001E-6</v>
      </c>
      <c r="P242" s="30"/>
      <c r="Q242" s="30">
        <f t="shared" si="106"/>
        <v>331</v>
      </c>
      <c r="R242" s="30">
        <f t="shared" si="107"/>
        <v>202</v>
      </c>
      <c r="S242" s="30">
        <f t="shared" si="108"/>
        <v>148</v>
      </c>
      <c r="T242" s="30">
        <f t="shared" si="109"/>
        <v>343</v>
      </c>
      <c r="U242" s="30">
        <f t="shared" si="110"/>
        <v>421</v>
      </c>
      <c r="V242" s="30">
        <f t="shared" si="99"/>
        <v>-129</v>
      </c>
      <c r="W242" s="53" t="str">
        <f t="shared" si="100"/>
        <v>▼</v>
      </c>
      <c r="Y242" s="54">
        <f t="shared" ca="1" si="118"/>
        <v>241</v>
      </c>
      <c r="Z242" s="30">
        <v>241</v>
      </c>
      <c r="AA242" s="30">
        <f t="shared" si="111"/>
        <v>530</v>
      </c>
      <c r="AB242" s="30" t="str">
        <f t="shared" ca="1" si="112"/>
        <v xml:space="preserve">Vivian Johnson </v>
      </c>
      <c r="AC242" s="30">
        <f t="shared" ca="1" si="113"/>
        <v>1180200</v>
      </c>
      <c r="AD242" s="30">
        <f t="shared" ca="1" si="114"/>
        <v>73</v>
      </c>
      <c r="AE242" s="30" t="str">
        <f t="shared" ca="1" si="115"/>
        <v>---</v>
      </c>
      <c r="AF242" s="30" t="str">
        <f t="shared" ca="1" si="116"/>
        <v>▲</v>
      </c>
      <c r="AG242" s="30">
        <f t="shared" ca="1" si="119"/>
        <v>233</v>
      </c>
      <c r="AH242" s="53">
        <f t="shared" si="117"/>
        <v>275990</v>
      </c>
    </row>
    <row r="243" spans="1:34">
      <c r="A243" s="48"/>
      <c r="B243" s="49" t="s">
        <v>284</v>
      </c>
      <c r="C243" s="49">
        <v>5068640</v>
      </c>
      <c r="D243" s="49">
        <v>4082310</v>
      </c>
      <c r="E243" s="49">
        <v>4079340</v>
      </c>
      <c r="F243" s="49">
        <v>4104940</v>
      </c>
      <c r="G243" s="49">
        <v>4720040</v>
      </c>
      <c r="H243" s="49">
        <v>80</v>
      </c>
      <c r="I243" s="50">
        <v>39</v>
      </c>
      <c r="K243" s="51">
        <f t="shared" si="101"/>
        <v>5068640.0000024298</v>
      </c>
      <c r="L243" s="52">
        <f t="shared" si="102"/>
        <v>4082310.0000024298</v>
      </c>
      <c r="M243" s="52">
        <f t="shared" si="103"/>
        <v>4079340.0000024298</v>
      </c>
      <c r="N243" s="52">
        <f t="shared" si="104"/>
        <v>4104940.0000024298</v>
      </c>
      <c r="O243" s="52">
        <f t="shared" si="105"/>
        <v>4720040.0000024298</v>
      </c>
      <c r="P243" s="30"/>
      <c r="Q243" s="30">
        <f t="shared" si="106"/>
        <v>29</v>
      </c>
      <c r="R243" s="30">
        <f t="shared" si="107"/>
        <v>43</v>
      </c>
      <c r="S243" s="30">
        <f t="shared" si="108"/>
        <v>52</v>
      </c>
      <c r="T243" s="30">
        <f t="shared" si="109"/>
        <v>30</v>
      </c>
      <c r="U243" s="30">
        <f t="shared" si="110"/>
        <v>37</v>
      </c>
      <c r="V243" s="30">
        <f t="shared" si="99"/>
        <v>14</v>
      </c>
      <c r="W243" s="53" t="str">
        <f t="shared" si="100"/>
        <v>▲</v>
      </c>
      <c r="Y243" s="54">
        <f t="shared" ca="1" si="118"/>
        <v>242</v>
      </c>
      <c r="Z243" s="30">
        <v>242</v>
      </c>
      <c r="AA243" s="30">
        <f t="shared" si="111"/>
        <v>40</v>
      </c>
      <c r="AB243" s="30" t="str">
        <f t="shared" ca="1" si="112"/>
        <v xml:space="preserve">Barbara Williams-Clark </v>
      </c>
      <c r="AC243" s="30">
        <f t="shared" ca="1" si="113"/>
        <v>1144520</v>
      </c>
      <c r="AD243" s="30">
        <f t="shared" ca="1" si="114"/>
        <v>80</v>
      </c>
      <c r="AE243" s="30">
        <f t="shared" ca="1" si="115"/>
        <v>51</v>
      </c>
      <c r="AF243" s="30" t="str">
        <f t="shared" ca="1" si="116"/>
        <v>▲</v>
      </c>
      <c r="AG243" s="30">
        <f t="shared" ca="1" si="119"/>
        <v>246</v>
      </c>
      <c r="AH243" s="53">
        <f t="shared" si="117"/>
        <v>5068640</v>
      </c>
    </row>
    <row r="244" spans="1:34">
      <c r="A244" s="48"/>
      <c r="B244" s="49" t="s">
        <v>285</v>
      </c>
      <c r="C244" s="49">
        <v>1439160</v>
      </c>
      <c r="D244" s="49">
        <v>775460</v>
      </c>
      <c r="E244" s="49">
        <v>935320</v>
      </c>
      <c r="F244" s="49">
        <v>1677770</v>
      </c>
      <c r="G244" s="49">
        <v>640520</v>
      </c>
      <c r="H244" s="49">
        <v>49</v>
      </c>
      <c r="I244" s="50">
        <v>33</v>
      </c>
      <c r="K244" s="51">
        <f t="shared" si="101"/>
        <v>1439160.0000024401</v>
      </c>
      <c r="L244" s="52">
        <f t="shared" si="102"/>
        <v>775460.00000243995</v>
      </c>
      <c r="M244" s="52">
        <f t="shared" si="103"/>
        <v>935320.00000243995</v>
      </c>
      <c r="N244" s="52">
        <f t="shared" si="104"/>
        <v>1677770.0000024401</v>
      </c>
      <c r="O244" s="52">
        <f t="shared" si="105"/>
        <v>640520.00000243995</v>
      </c>
      <c r="P244" s="30"/>
      <c r="Q244" s="30">
        <f t="shared" si="106"/>
        <v>226</v>
      </c>
      <c r="R244" s="30">
        <f t="shared" si="107"/>
        <v>283</v>
      </c>
      <c r="S244" s="30">
        <f t="shared" si="108"/>
        <v>263</v>
      </c>
      <c r="T244" s="30">
        <f t="shared" si="109"/>
        <v>160</v>
      </c>
      <c r="U244" s="30">
        <f t="shared" si="110"/>
        <v>283</v>
      </c>
      <c r="V244" s="30">
        <f t="shared" si="99"/>
        <v>57</v>
      </c>
      <c r="W244" s="53" t="str">
        <f t="shared" si="100"/>
        <v>▲</v>
      </c>
      <c r="Y244" s="54">
        <f t="shared" ca="1" si="118"/>
        <v>243</v>
      </c>
      <c r="Z244" s="30">
        <v>243</v>
      </c>
      <c r="AA244" s="30">
        <f t="shared" si="111"/>
        <v>371</v>
      </c>
      <c r="AB244" s="30" t="str">
        <f t="shared" ca="1" si="112"/>
        <v>Jean-Paul Deveaux</v>
      </c>
      <c r="AC244" s="30">
        <f t="shared" ca="1" si="113"/>
        <v>1141780</v>
      </c>
      <c r="AD244" s="30">
        <f t="shared" ca="1" si="114"/>
        <v>47</v>
      </c>
      <c r="AE244" s="30">
        <f t="shared" ca="1" si="115"/>
        <v>160</v>
      </c>
      <c r="AF244" s="30" t="str">
        <f t="shared" ca="1" si="116"/>
        <v>▲</v>
      </c>
      <c r="AG244" s="30">
        <f t="shared" ca="1" si="119"/>
        <v>234</v>
      </c>
      <c r="AH244" s="53">
        <f t="shared" si="117"/>
        <v>1439160</v>
      </c>
    </row>
    <row r="245" spans="1:34">
      <c r="A245" s="48"/>
      <c r="B245" s="49" t="s">
        <v>286</v>
      </c>
      <c r="C245" s="49">
        <v>4462610</v>
      </c>
      <c r="D245" s="49">
        <v>4072780</v>
      </c>
      <c r="E245" s="49">
        <v>4188740</v>
      </c>
      <c r="F245" s="49">
        <v>3158420</v>
      </c>
      <c r="G245" s="49">
        <v>4329420</v>
      </c>
      <c r="H245" s="49">
        <v>80</v>
      </c>
      <c r="I245" s="50">
        <v>72</v>
      </c>
      <c r="K245" s="51">
        <f t="shared" si="101"/>
        <v>4462610.0000024503</v>
      </c>
      <c r="L245" s="52">
        <f t="shared" si="102"/>
        <v>4072780.0000024498</v>
      </c>
      <c r="M245" s="52">
        <f t="shared" si="103"/>
        <v>4188740.0000024498</v>
      </c>
      <c r="N245" s="52">
        <f t="shared" si="104"/>
        <v>3158420.0000024498</v>
      </c>
      <c r="O245" s="52">
        <f t="shared" si="105"/>
        <v>4329420.0000024503</v>
      </c>
      <c r="P245" s="30"/>
      <c r="Q245" s="30">
        <f t="shared" si="106"/>
        <v>45</v>
      </c>
      <c r="R245" s="30">
        <f t="shared" si="107"/>
        <v>44</v>
      </c>
      <c r="S245" s="30">
        <f t="shared" si="108"/>
        <v>49</v>
      </c>
      <c r="T245" s="30">
        <f t="shared" si="109"/>
        <v>73</v>
      </c>
      <c r="U245" s="30">
        <f t="shared" si="110"/>
        <v>48</v>
      </c>
      <c r="V245" s="30">
        <f t="shared" si="99"/>
        <v>-1</v>
      </c>
      <c r="W245" s="53" t="str">
        <f t="shared" si="100"/>
        <v>▼</v>
      </c>
      <c r="Y245" s="54">
        <f t="shared" ca="1" si="118"/>
        <v>244</v>
      </c>
      <c r="Z245" s="30">
        <v>244</v>
      </c>
      <c r="AA245" s="30">
        <f t="shared" si="111"/>
        <v>518</v>
      </c>
      <c r="AB245" s="30" t="str">
        <f t="shared" ca="1" si="112"/>
        <v xml:space="preserve">Barney Thesecund </v>
      </c>
      <c r="AC245" s="30">
        <f t="shared" ca="1" si="113"/>
        <v>1138720</v>
      </c>
      <c r="AD245" s="30">
        <f t="shared" ca="1" si="114"/>
        <v>72</v>
      </c>
      <c r="AE245" s="30" t="str">
        <f t="shared" ca="1" si="115"/>
        <v>---</v>
      </c>
      <c r="AF245" s="30" t="str">
        <f t="shared" ca="1" si="116"/>
        <v>▼</v>
      </c>
      <c r="AG245" s="30">
        <f t="shared" ca="1" si="119"/>
        <v>187</v>
      </c>
      <c r="AH245" s="53">
        <f t="shared" si="117"/>
        <v>4462610</v>
      </c>
    </row>
    <row r="246" spans="1:34">
      <c r="A246" s="48"/>
      <c r="B246" s="49" t="s">
        <v>287</v>
      </c>
      <c r="C246" s="49">
        <v>0</v>
      </c>
      <c r="D246" s="49">
        <v>0</v>
      </c>
      <c r="E246" s="49">
        <v>0</v>
      </c>
      <c r="F246" s="49">
        <v>0</v>
      </c>
      <c r="G246" s="49">
        <v>0</v>
      </c>
      <c r="H246" s="49">
        <v>1</v>
      </c>
      <c r="I246" s="50">
        <v>0</v>
      </c>
      <c r="K246" s="51">
        <f t="shared" si="101"/>
        <v>2.4600000000000002E-6</v>
      </c>
      <c r="L246" s="52">
        <f t="shared" si="102"/>
        <v>2.4600000000000002E-6</v>
      </c>
      <c r="M246" s="52">
        <f t="shared" si="103"/>
        <v>2.4600000000000002E-6</v>
      </c>
      <c r="N246" s="52">
        <f t="shared" si="104"/>
        <v>2.4600000000000002E-6</v>
      </c>
      <c r="O246" s="52">
        <f t="shared" si="105"/>
        <v>2.4600000000000002E-6</v>
      </c>
      <c r="P246" s="30"/>
      <c r="Q246" s="30">
        <f t="shared" si="106"/>
        <v>415</v>
      </c>
      <c r="R246" s="30">
        <f t="shared" si="107"/>
        <v>419</v>
      </c>
      <c r="S246" s="30">
        <f t="shared" si="108"/>
        <v>414</v>
      </c>
      <c r="T246" s="30">
        <f t="shared" si="109"/>
        <v>420</v>
      </c>
      <c r="U246" s="30">
        <f t="shared" si="110"/>
        <v>420</v>
      </c>
      <c r="V246" s="30">
        <f t="shared" si="99"/>
        <v>4</v>
      </c>
      <c r="W246" s="53" t="str">
        <f t="shared" si="100"/>
        <v>▲</v>
      </c>
      <c r="Y246" s="54">
        <f t="shared" ca="1" si="118"/>
        <v>245</v>
      </c>
      <c r="Z246" s="30">
        <v>245</v>
      </c>
      <c r="AA246" s="30">
        <f t="shared" si="111"/>
        <v>226</v>
      </c>
      <c r="AB246" s="30" t="str">
        <f t="shared" ca="1" si="112"/>
        <v xml:space="preserve">Freeda Ann Miller </v>
      </c>
      <c r="AC246" s="30">
        <f t="shared" ca="1" si="113"/>
        <v>1138560</v>
      </c>
      <c r="AD246" s="30">
        <f t="shared" ca="1" si="114"/>
        <v>80</v>
      </c>
      <c r="AE246" s="30">
        <f t="shared" ca="1" si="115"/>
        <v>165</v>
      </c>
      <c r="AF246" s="30" t="str">
        <f t="shared" ca="1" si="116"/>
        <v>▲</v>
      </c>
      <c r="AG246" s="30">
        <f t="shared" ca="1" si="119"/>
        <v>211</v>
      </c>
      <c r="AH246" s="53" t="str">
        <f t="shared" si="117"/>
        <v/>
      </c>
    </row>
    <row r="247" spans="1:34">
      <c r="A247" s="48"/>
      <c r="B247" s="49" t="s">
        <v>288</v>
      </c>
      <c r="C247" s="49">
        <v>0</v>
      </c>
      <c r="D247" s="49">
        <v>0</v>
      </c>
      <c r="E247" s="49">
        <v>0</v>
      </c>
      <c r="F247" s="49">
        <v>0</v>
      </c>
      <c r="G247" s="49">
        <v>0</v>
      </c>
      <c r="H247" s="49">
        <v>80</v>
      </c>
      <c r="I247" s="50">
        <v>0</v>
      </c>
      <c r="K247" s="51">
        <f t="shared" si="101"/>
        <v>2.4700000000000001E-6</v>
      </c>
      <c r="L247" s="52">
        <f t="shared" si="102"/>
        <v>2.4700000000000001E-6</v>
      </c>
      <c r="M247" s="52">
        <f t="shared" si="103"/>
        <v>2.4700000000000001E-6</v>
      </c>
      <c r="N247" s="52">
        <f t="shared" si="104"/>
        <v>2.4700000000000001E-6</v>
      </c>
      <c r="O247" s="52">
        <f t="shared" si="105"/>
        <v>2.4700000000000001E-6</v>
      </c>
      <c r="P247" s="30"/>
      <c r="Q247" s="30">
        <f t="shared" si="106"/>
        <v>414</v>
      </c>
      <c r="R247" s="30">
        <f t="shared" si="107"/>
        <v>418</v>
      </c>
      <c r="S247" s="30">
        <f t="shared" si="108"/>
        <v>413</v>
      </c>
      <c r="T247" s="30">
        <f t="shared" si="109"/>
        <v>419</v>
      </c>
      <c r="U247" s="30">
        <f t="shared" si="110"/>
        <v>419</v>
      </c>
      <c r="V247" s="30">
        <f t="shared" si="99"/>
        <v>4</v>
      </c>
      <c r="W247" s="53" t="str">
        <f t="shared" si="100"/>
        <v>▲</v>
      </c>
      <c r="Y247" s="54">
        <f t="shared" ca="1" si="118"/>
        <v>246</v>
      </c>
      <c r="Z247" s="30">
        <v>246</v>
      </c>
      <c r="AA247" s="30">
        <f t="shared" si="111"/>
        <v>407</v>
      </c>
      <c r="AB247" s="30" t="str">
        <f t="shared" ca="1" si="112"/>
        <v xml:space="preserve">Ester Knight </v>
      </c>
      <c r="AC247" s="30">
        <f t="shared" ca="1" si="113"/>
        <v>1136060</v>
      </c>
      <c r="AD247" s="30">
        <f t="shared" ca="1" si="114"/>
        <v>80</v>
      </c>
      <c r="AE247" s="30">
        <f t="shared" ca="1" si="115"/>
        <v>10</v>
      </c>
      <c r="AF247" s="30" t="str">
        <f t="shared" ca="1" si="116"/>
        <v>▲</v>
      </c>
      <c r="AG247" s="30">
        <f t="shared" ca="1" si="119"/>
        <v>210</v>
      </c>
      <c r="AH247" s="53" t="str">
        <f t="shared" si="117"/>
        <v/>
      </c>
    </row>
    <row r="248" spans="1:34">
      <c r="A248" s="48"/>
      <c r="B248" s="49" t="s">
        <v>289</v>
      </c>
      <c r="C248" s="49">
        <v>937630</v>
      </c>
      <c r="D248" s="49">
        <v>0</v>
      </c>
      <c r="E248" s="49">
        <v>1727440</v>
      </c>
      <c r="F248" s="49">
        <v>1177980</v>
      </c>
      <c r="G248" s="49">
        <v>0</v>
      </c>
      <c r="H248" s="49">
        <v>80</v>
      </c>
      <c r="I248" s="50">
        <v>6</v>
      </c>
      <c r="K248" s="51">
        <f t="shared" si="101"/>
        <v>937630.00000248</v>
      </c>
      <c r="L248" s="52">
        <f t="shared" si="102"/>
        <v>2.48E-6</v>
      </c>
      <c r="M248" s="52">
        <f t="shared" si="103"/>
        <v>1727440.0000024801</v>
      </c>
      <c r="N248" s="52">
        <f t="shared" si="104"/>
        <v>1177980.0000024801</v>
      </c>
      <c r="O248" s="52">
        <f t="shared" si="105"/>
        <v>2.48E-6</v>
      </c>
      <c r="P248" s="30"/>
      <c r="Q248" s="30">
        <f t="shared" si="106"/>
        <v>271</v>
      </c>
      <c r="R248" s="30">
        <f t="shared" si="107"/>
        <v>417</v>
      </c>
      <c r="S248" s="30">
        <f t="shared" si="108"/>
        <v>204</v>
      </c>
      <c r="T248" s="30">
        <f t="shared" si="109"/>
        <v>216</v>
      </c>
      <c r="U248" s="30">
        <f t="shared" si="110"/>
        <v>418</v>
      </c>
      <c r="V248" s="30">
        <f t="shared" si="99"/>
        <v>146</v>
      </c>
      <c r="W248" s="53" t="str">
        <f t="shared" si="100"/>
        <v>▲</v>
      </c>
      <c r="Y248" s="54">
        <f t="shared" ca="1" si="118"/>
        <v>247</v>
      </c>
      <c r="Z248" s="30">
        <v>247</v>
      </c>
      <c r="AA248" s="30">
        <f t="shared" si="111"/>
        <v>207</v>
      </c>
      <c r="AB248" s="30" t="str">
        <f t="shared" ca="1" si="112"/>
        <v xml:space="preserve">Annonie Mowze </v>
      </c>
      <c r="AC248" s="30">
        <f t="shared" ca="1" si="113"/>
        <v>1133530</v>
      </c>
      <c r="AD248" s="30">
        <f t="shared" ca="1" si="114"/>
        <v>77</v>
      </c>
      <c r="AE248" s="30" t="str">
        <f t="shared" ca="1" si="115"/>
        <v>---</v>
      </c>
      <c r="AF248" s="30" t="str">
        <f t="shared" ca="1" si="116"/>
        <v>▼</v>
      </c>
      <c r="AG248" s="30">
        <f t="shared" ca="1" si="119"/>
        <v>205</v>
      </c>
      <c r="AH248" s="53">
        <f t="shared" si="117"/>
        <v>937630</v>
      </c>
    </row>
    <row r="249" spans="1:34">
      <c r="A249" s="48"/>
      <c r="B249" s="49" t="s">
        <v>290</v>
      </c>
      <c r="C249" s="49">
        <v>0</v>
      </c>
      <c r="D249" s="49">
        <v>0</v>
      </c>
      <c r="E249" s="49">
        <v>0</v>
      </c>
      <c r="F249" s="49">
        <v>0</v>
      </c>
      <c r="G249" s="49">
        <v>0</v>
      </c>
      <c r="H249" s="49">
        <v>13</v>
      </c>
      <c r="I249" s="50">
        <v>0</v>
      </c>
      <c r="K249" s="51">
        <f t="shared" si="101"/>
        <v>2.4899999999999999E-6</v>
      </c>
      <c r="L249" s="52">
        <f t="shared" si="102"/>
        <v>2.4899999999999999E-6</v>
      </c>
      <c r="M249" s="52">
        <f t="shared" si="103"/>
        <v>2.4899999999999999E-6</v>
      </c>
      <c r="N249" s="52">
        <f t="shared" si="104"/>
        <v>2.4899999999999999E-6</v>
      </c>
      <c r="O249" s="52">
        <f t="shared" si="105"/>
        <v>2.4899999999999999E-6</v>
      </c>
      <c r="P249" s="30"/>
      <c r="Q249" s="30">
        <f t="shared" si="106"/>
        <v>413</v>
      </c>
      <c r="R249" s="30">
        <f t="shared" si="107"/>
        <v>416</v>
      </c>
      <c r="S249" s="30">
        <f t="shared" si="108"/>
        <v>412</v>
      </c>
      <c r="T249" s="30">
        <f t="shared" si="109"/>
        <v>418</v>
      </c>
      <c r="U249" s="30">
        <f t="shared" si="110"/>
        <v>417</v>
      </c>
      <c r="V249" s="30">
        <f t="shared" si="99"/>
        <v>3</v>
      </c>
      <c r="W249" s="53" t="str">
        <f t="shared" si="100"/>
        <v>▲</v>
      </c>
      <c r="Y249" s="54">
        <f t="shared" ca="1" si="118"/>
        <v>248</v>
      </c>
      <c r="Z249" s="30">
        <v>248</v>
      </c>
      <c r="AA249" s="30">
        <f t="shared" si="111"/>
        <v>211</v>
      </c>
      <c r="AB249" s="30" t="str">
        <f t="shared" ca="1" si="112"/>
        <v xml:space="preserve">Andrea Mitchell </v>
      </c>
      <c r="AC249" s="30">
        <f t="shared" ca="1" si="113"/>
        <v>1133050</v>
      </c>
      <c r="AD249" s="30">
        <f t="shared" ca="1" si="114"/>
        <v>60</v>
      </c>
      <c r="AE249" s="30">
        <f t="shared" ca="1" si="115"/>
        <v>32</v>
      </c>
      <c r="AF249" s="30" t="str">
        <f t="shared" ca="1" si="116"/>
        <v>▲</v>
      </c>
      <c r="AG249" s="30">
        <f t="shared" ca="1" si="119"/>
        <v>255</v>
      </c>
      <c r="AH249" s="53" t="str">
        <f t="shared" si="117"/>
        <v/>
      </c>
    </row>
    <row r="250" spans="1:34">
      <c r="A250" s="48"/>
      <c r="B250" s="49" t="s">
        <v>291</v>
      </c>
      <c r="C250" s="49">
        <v>3660820</v>
      </c>
      <c r="D250" s="49">
        <v>3228640</v>
      </c>
      <c r="E250" s="49">
        <v>3129600</v>
      </c>
      <c r="F250" s="49">
        <v>2097440</v>
      </c>
      <c r="G250" s="49">
        <v>2099870</v>
      </c>
      <c r="H250" s="49">
        <v>80</v>
      </c>
      <c r="I250" s="50">
        <v>12</v>
      </c>
      <c r="K250" s="51">
        <f t="shared" si="101"/>
        <v>3660820.0000025001</v>
      </c>
      <c r="L250" s="52">
        <f t="shared" si="102"/>
        <v>3228640.0000025001</v>
      </c>
      <c r="M250" s="52">
        <f t="shared" si="103"/>
        <v>3129600.0000025001</v>
      </c>
      <c r="N250" s="52">
        <f t="shared" si="104"/>
        <v>2097440.0000025001</v>
      </c>
      <c r="O250" s="52">
        <f t="shared" si="105"/>
        <v>2099870.0000025001</v>
      </c>
      <c r="P250" s="30"/>
      <c r="Q250" s="30">
        <f t="shared" si="106"/>
        <v>85</v>
      </c>
      <c r="R250" s="30">
        <f t="shared" si="107"/>
        <v>85</v>
      </c>
      <c r="S250" s="30">
        <f t="shared" si="108"/>
        <v>112</v>
      </c>
      <c r="T250" s="30">
        <f t="shared" si="109"/>
        <v>124</v>
      </c>
      <c r="U250" s="30">
        <f t="shared" si="110"/>
        <v>170</v>
      </c>
      <c r="V250" s="30">
        <f t="shared" si="99"/>
        <v>0</v>
      </c>
      <c r="W250" s="53" t="str">
        <f t="shared" si="100"/>
        <v>=</v>
      </c>
      <c r="Y250" s="54">
        <f t="shared" ca="1" si="118"/>
        <v>249</v>
      </c>
      <c r="Z250" s="30">
        <v>249</v>
      </c>
      <c r="AA250" s="30">
        <f t="shared" si="111"/>
        <v>308</v>
      </c>
      <c r="AB250" s="30" t="str">
        <f t="shared" ca="1" si="112"/>
        <v xml:space="preserve">Jacqueline Desiree Punzo </v>
      </c>
      <c r="AC250" s="30">
        <f t="shared" ca="1" si="113"/>
        <v>1127650</v>
      </c>
      <c r="AD250" s="30">
        <f t="shared" ca="1" si="114"/>
        <v>29</v>
      </c>
      <c r="AE250" s="30">
        <f t="shared" ca="1" si="115"/>
        <v>49</v>
      </c>
      <c r="AF250" s="30" t="str">
        <f t="shared" ca="1" si="116"/>
        <v>▲</v>
      </c>
      <c r="AG250" s="30">
        <f t="shared" ca="1" si="119"/>
        <v>268</v>
      </c>
      <c r="AH250" s="53">
        <f t="shared" si="117"/>
        <v>3660820</v>
      </c>
    </row>
    <row r="251" spans="1:34">
      <c r="A251" s="48"/>
      <c r="B251" s="49" t="s">
        <v>292</v>
      </c>
      <c r="C251" s="49">
        <v>872380</v>
      </c>
      <c r="D251" s="49">
        <v>557950</v>
      </c>
      <c r="E251" s="49">
        <v>491850</v>
      </c>
      <c r="F251" s="49">
        <v>558410</v>
      </c>
      <c r="G251" s="49">
        <v>294910</v>
      </c>
      <c r="H251" s="49">
        <v>31</v>
      </c>
      <c r="I251" s="50">
        <v>8</v>
      </c>
      <c r="K251" s="51">
        <f t="shared" si="101"/>
        <v>872380.00000251003</v>
      </c>
      <c r="L251" s="52">
        <f t="shared" si="102"/>
        <v>557950.00000251003</v>
      </c>
      <c r="M251" s="52">
        <f t="shared" si="103"/>
        <v>491850.00000250997</v>
      </c>
      <c r="N251" s="52">
        <f t="shared" si="104"/>
        <v>558410.00000251003</v>
      </c>
      <c r="O251" s="52">
        <f t="shared" si="105"/>
        <v>294910.00000250997</v>
      </c>
      <c r="P251" s="30"/>
      <c r="Q251" s="30">
        <f t="shared" si="106"/>
        <v>278</v>
      </c>
      <c r="R251" s="30">
        <f t="shared" si="107"/>
        <v>308</v>
      </c>
      <c r="S251" s="30">
        <f t="shared" si="108"/>
        <v>310</v>
      </c>
      <c r="T251" s="30">
        <f t="shared" si="109"/>
        <v>290</v>
      </c>
      <c r="U251" s="30">
        <f t="shared" si="110"/>
        <v>324</v>
      </c>
      <c r="V251" s="30">
        <f t="shared" si="99"/>
        <v>30</v>
      </c>
      <c r="W251" s="53" t="str">
        <f t="shared" si="100"/>
        <v>▲</v>
      </c>
      <c r="Y251" s="54">
        <f t="shared" ca="1" si="118"/>
        <v>250</v>
      </c>
      <c r="Z251" s="30">
        <v>250</v>
      </c>
      <c r="AA251" s="30">
        <f t="shared" si="111"/>
        <v>540</v>
      </c>
      <c r="AB251" s="30" t="str">
        <f t="shared" ca="1" si="112"/>
        <v xml:space="preserve">Evelina Marie </v>
      </c>
      <c r="AC251" s="30">
        <f t="shared" ca="1" si="113"/>
        <v>1125170</v>
      </c>
      <c r="AD251" s="30">
        <f t="shared" ca="1" si="114"/>
        <v>72</v>
      </c>
      <c r="AE251" s="30" t="str">
        <f t="shared" ca="1" si="115"/>
        <v>---</v>
      </c>
      <c r="AF251" s="30" t="str">
        <f t="shared" ca="1" si="116"/>
        <v>▲</v>
      </c>
      <c r="AG251" s="30">
        <f t="shared" ca="1" si="119"/>
        <v>278</v>
      </c>
      <c r="AH251" s="53">
        <f t="shared" si="117"/>
        <v>872380</v>
      </c>
    </row>
    <row r="252" spans="1:34">
      <c r="A252" s="48"/>
      <c r="B252" s="49" t="s">
        <v>293</v>
      </c>
      <c r="C252" s="49">
        <v>2029600</v>
      </c>
      <c r="D252" s="49">
        <v>1681660</v>
      </c>
      <c r="E252" s="49">
        <v>1138710</v>
      </c>
      <c r="F252" s="49">
        <v>1294690</v>
      </c>
      <c r="G252" s="49">
        <v>1529710</v>
      </c>
      <c r="H252" s="49">
        <v>72</v>
      </c>
      <c r="I252" s="50">
        <v>85</v>
      </c>
      <c r="K252" s="51">
        <f t="shared" si="101"/>
        <v>2029600.0000025199</v>
      </c>
      <c r="L252" s="52">
        <f t="shared" si="102"/>
        <v>1681660.0000025199</v>
      </c>
      <c r="M252" s="52">
        <f t="shared" si="103"/>
        <v>1138710.0000025199</v>
      </c>
      <c r="N252" s="52">
        <f t="shared" si="104"/>
        <v>1294690.0000025199</v>
      </c>
      <c r="O252" s="52">
        <f t="shared" si="105"/>
        <v>1529710.0000025199</v>
      </c>
      <c r="P252" s="30"/>
      <c r="Q252" s="30">
        <f t="shared" si="106"/>
        <v>181</v>
      </c>
      <c r="R252" s="30">
        <f t="shared" si="107"/>
        <v>203</v>
      </c>
      <c r="S252" s="30">
        <f t="shared" si="108"/>
        <v>249</v>
      </c>
      <c r="T252" s="30">
        <f t="shared" si="109"/>
        <v>202</v>
      </c>
      <c r="U252" s="30">
        <f t="shared" si="110"/>
        <v>204</v>
      </c>
      <c r="V252" s="30">
        <f t="shared" si="99"/>
        <v>22</v>
      </c>
      <c r="W252" s="53" t="str">
        <f t="shared" si="100"/>
        <v>▲</v>
      </c>
      <c r="Y252" s="54">
        <f t="shared" ca="1" si="118"/>
        <v>251</v>
      </c>
      <c r="Z252" s="30">
        <v>251</v>
      </c>
      <c r="AA252" s="30">
        <f t="shared" si="111"/>
        <v>425</v>
      </c>
      <c r="AB252" s="30" t="str">
        <f t="shared" ca="1" si="112"/>
        <v xml:space="preserve">Mayte Quintal </v>
      </c>
      <c r="AC252" s="30">
        <f t="shared" ca="1" si="113"/>
        <v>1113420</v>
      </c>
      <c r="AD252" s="30">
        <f t="shared" ca="1" si="114"/>
        <v>41</v>
      </c>
      <c r="AE252" s="30">
        <f t="shared" ca="1" si="115"/>
        <v>101</v>
      </c>
      <c r="AF252" s="30" t="str">
        <f t="shared" ca="1" si="116"/>
        <v>▼</v>
      </c>
      <c r="AG252" s="30">
        <f t="shared" ca="1" si="119"/>
        <v>139</v>
      </c>
      <c r="AH252" s="53">
        <f t="shared" si="117"/>
        <v>2029600</v>
      </c>
    </row>
    <row r="253" spans="1:34">
      <c r="A253" s="48"/>
      <c r="B253" s="49" t="s">
        <v>294</v>
      </c>
      <c r="C253" s="49">
        <v>0</v>
      </c>
      <c r="D253" s="49">
        <v>0</v>
      </c>
      <c r="E253" s="49">
        <v>0</v>
      </c>
      <c r="F253" s="49">
        <v>492220</v>
      </c>
      <c r="G253" s="49">
        <v>620430</v>
      </c>
      <c r="H253" s="49">
        <v>80</v>
      </c>
      <c r="I253" s="50">
        <v>64</v>
      </c>
      <c r="K253" s="51">
        <f t="shared" si="101"/>
        <v>2.5299999999999999E-6</v>
      </c>
      <c r="L253" s="52">
        <f t="shared" si="102"/>
        <v>2.5299999999999999E-6</v>
      </c>
      <c r="M253" s="52">
        <f t="shared" si="103"/>
        <v>2.5299999999999999E-6</v>
      </c>
      <c r="N253" s="52">
        <f t="shared" si="104"/>
        <v>492220.00000253</v>
      </c>
      <c r="O253" s="52">
        <f t="shared" si="105"/>
        <v>620430.00000253005</v>
      </c>
      <c r="P253" s="30"/>
      <c r="Q253" s="30">
        <f t="shared" si="106"/>
        <v>412</v>
      </c>
      <c r="R253" s="30">
        <f t="shared" si="107"/>
        <v>415</v>
      </c>
      <c r="S253" s="30">
        <f t="shared" si="108"/>
        <v>411</v>
      </c>
      <c r="T253" s="30">
        <f t="shared" si="109"/>
        <v>300</v>
      </c>
      <c r="U253" s="30">
        <f t="shared" si="110"/>
        <v>287</v>
      </c>
      <c r="V253" s="30">
        <f t="shared" si="99"/>
        <v>3</v>
      </c>
      <c r="W253" s="53" t="str">
        <f t="shared" si="100"/>
        <v>▲</v>
      </c>
      <c r="Y253" s="54">
        <f t="shared" ca="1" si="118"/>
        <v>252</v>
      </c>
      <c r="Z253" s="30">
        <v>252</v>
      </c>
      <c r="AA253" s="30">
        <f t="shared" si="111"/>
        <v>491</v>
      </c>
      <c r="AB253" s="30" t="str">
        <f t="shared" ca="1" si="112"/>
        <v xml:space="preserve">Natasa Radosavljevic-Beatovic </v>
      </c>
      <c r="AC253" s="30">
        <f t="shared" ca="1" si="113"/>
        <v>1106830</v>
      </c>
      <c r="AD253" s="30">
        <f t="shared" ca="1" si="114"/>
        <v>36</v>
      </c>
      <c r="AE253" s="30" t="str">
        <f t="shared" ca="1" si="115"/>
        <v>---</v>
      </c>
      <c r="AF253" s="30" t="str">
        <f t="shared" ca="1" si="116"/>
        <v>▲</v>
      </c>
      <c r="AG253" s="30">
        <f t="shared" ca="1" si="119"/>
        <v>306</v>
      </c>
      <c r="AH253" s="53" t="str">
        <f t="shared" si="117"/>
        <v/>
      </c>
    </row>
    <row r="254" spans="1:34">
      <c r="A254" s="48"/>
      <c r="B254" s="49" t="s">
        <v>295</v>
      </c>
      <c r="C254" s="49">
        <v>1690810</v>
      </c>
      <c r="D254" s="49">
        <v>1904830</v>
      </c>
      <c r="E254" s="49">
        <v>1920210</v>
      </c>
      <c r="F254" s="49">
        <v>1505220</v>
      </c>
      <c r="G254" s="49">
        <v>1915400</v>
      </c>
      <c r="H254" s="49">
        <v>80</v>
      </c>
      <c r="I254" s="50">
        <v>37</v>
      </c>
      <c r="K254" s="51">
        <f t="shared" si="101"/>
        <v>1690810.0000025399</v>
      </c>
      <c r="L254" s="52">
        <f t="shared" si="102"/>
        <v>1904830.0000025399</v>
      </c>
      <c r="M254" s="52">
        <f t="shared" si="103"/>
        <v>1920210.0000025399</v>
      </c>
      <c r="N254" s="52">
        <f t="shared" si="104"/>
        <v>1505220.0000025399</v>
      </c>
      <c r="O254" s="52">
        <f t="shared" si="105"/>
        <v>1915400.0000025399</v>
      </c>
      <c r="P254" s="30"/>
      <c r="Q254" s="30">
        <f t="shared" si="106"/>
        <v>211</v>
      </c>
      <c r="R254" s="30">
        <f t="shared" si="107"/>
        <v>188</v>
      </c>
      <c r="S254" s="30">
        <f t="shared" si="108"/>
        <v>191</v>
      </c>
      <c r="T254" s="30">
        <f t="shared" si="109"/>
        <v>179</v>
      </c>
      <c r="U254" s="30">
        <f t="shared" si="110"/>
        <v>182</v>
      </c>
      <c r="V254" s="30">
        <f t="shared" si="99"/>
        <v>-23</v>
      </c>
      <c r="W254" s="53" t="str">
        <f t="shared" si="100"/>
        <v>▼</v>
      </c>
      <c r="Y254" s="54">
        <f t="shared" ca="1" si="118"/>
        <v>253</v>
      </c>
      <c r="Z254" s="30">
        <v>253</v>
      </c>
      <c r="AA254" s="30">
        <f t="shared" si="111"/>
        <v>471</v>
      </c>
      <c r="AB254" s="30" t="str">
        <f t="shared" ca="1" si="112"/>
        <v xml:space="preserve">Kathy Durand </v>
      </c>
      <c r="AC254" s="30">
        <f t="shared" ca="1" si="113"/>
        <v>1106090</v>
      </c>
      <c r="AD254" s="30">
        <f t="shared" ca="1" si="114"/>
        <v>37</v>
      </c>
      <c r="AE254" s="30" t="str">
        <f t="shared" ca="1" si="115"/>
        <v>---</v>
      </c>
      <c r="AF254" s="30" t="str">
        <f t="shared" ca="1" si="116"/>
        <v>▲</v>
      </c>
      <c r="AG254" s="30">
        <f t="shared" ca="1" si="119"/>
        <v>270</v>
      </c>
      <c r="AH254" s="53">
        <f t="shared" si="117"/>
        <v>1690810</v>
      </c>
    </row>
    <row r="255" spans="1:34">
      <c r="A255" s="48"/>
      <c r="B255" s="49" t="s">
        <v>296</v>
      </c>
      <c r="C255" s="49">
        <v>0</v>
      </c>
      <c r="D255" s="49">
        <v>1374630</v>
      </c>
      <c r="E255" s="49">
        <v>1486710</v>
      </c>
      <c r="F255" s="49">
        <v>1069780</v>
      </c>
      <c r="G255" s="49">
        <v>1012950</v>
      </c>
      <c r="H255" s="49">
        <v>51</v>
      </c>
      <c r="I255" s="50">
        <v>291</v>
      </c>
      <c r="K255" s="51">
        <f t="shared" si="101"/>
        <v>2.5500000000000001E-6</v>
      </c>
      <c r="L255" s="52">
        <f t="shared" si="102"/>
        <v>1374630.00000255</v>
      </c>
      <c r="M255" s="52">
        <f t="shared" si="103"/>
        <v>1486710.00000255</v>
      </c>
      <c r="N255" s="52">
        <f t="shared" si="104"/>
        <v>1069780.00000255</v>
      </c>
      <c r="O255" s="52">
        <f t="shared" si="105"/>
        <v>1012950.00000255</v>
      </c>
      <c r="P255" s="30"/>
      <c r="Q255" s="30">
        <f t="shared" si="106"/>
        <v>411</v>
      </c>
      <c r="R255" s="30">
        <f t="shared" si="107"/>
        <v>225</v>
      </c>
      <c r="S255" s="30">
        <f t="shared" si="108"/>
        <v>222</v>
      </c>
      <c r="T255" s="30">
        <f t="shared" si="109"/>
        <v>228</v>
      </c>
      <c r="U255" s="30">
        <f t="shared" si="110"/>
        <v>250</v>
      </c>
      <c r="V255" s="30">
        <f t="shared" si="99"/>
        <v>-186</v>
      </c>
      <c r="W255" s="53" t="str">
        <f t="shared" si="100"/>
        <v>▼</v>
      </c>
      <c r="Y255" s="54">
        <f t="shared" ca="1" si="118"/>
        <v>254</v>
      </c>
      <c r="Z255" s="30">
        <v>254</v>
      </c>
      <c r="AA255" s="30">
        <f t="shared" si="111"/>
        <v>221</v>
      </c>
      <c r="AB255" s="30" t="str">
        <f t="shared" ca="1" si="112"/>
        <v xml:space="preserve">Maureen Convery Dunn </v>
      </c>
      <c r="AC255" s="30">
        <f t="shared" ca="1" si="113"/>
        <v>1103730</v>
      </c>
      <c r="AD255" s="30">
        <f t="shared" ca="1" si="114"/>
        <v>80</v>
      </c>
      <c r="AE255" s="30">
        <f t="shared" ca="1" si="115"/>
        <v>71</v>
      </c>
      <c r="AF255" s="30" t="str">
        <f t="shared" ca="1" si="116"/>
        <v>▲</v>
      </c>
      <c r="AG255" s="30">
        <f t="shared" ca="1" si="119"/>
        <v>230</v>
      </c>
      <c r="AH255" s="53" t="str">
        <f t="shared" si="117"/>
        <v/>
      </c>
    </row>
    <row r="256" spans="1:34">
      <c r="A256" s="48"/>
      <c r="B256" s="49" t="s">
        <v>297</v>
      </c>
      <c r="C256" s="49">
        <v>1791740</v>
      </c>
      <c r="D256" s="49">
        <v>1653670</v>
      </c>
      <c r="E256" s="49">
        <v>2001010</v>
      </c>
      <c r="F256" s="49">
        <v>1241750</v>
      </c>
      <c r="G256" s="49">
        <v>1503820</v>
      </c>
      <c r="H256" s="49">
        <v>80</v>
      </c>
      <c r="I256" s="50">
        <v>29</v>
      </c>
      <c r="K256" s="51">
        <f t="shared" si="101"/>
        <v>1791740.00000256</v>
      </c>
      <c r="L256" s="52">
        <f t="shared" si="102"/>
        <v>1653670.00000256</v>
      </c>
      <c r="M256" s="52">
        <f t="shared" si="103"/>
        <v>2001010.00000256</v>
      </c>
      <c r="N256" s="52">
        <f t="shared" si="104"/>
        <v>1241750.00000256</v>
      </c>
      <c r="O256" s="52">
        <f t="shared" si="105"/>
        <v>1503820.00000256</v>
      </c>
      <c r="P256" s="30"/>
      <c r="Q256" s="30">
        <f t="shared" si="106"/>
        <v>202</v>
      </c>
      <c r="R256" s="30">
        <f t="shared" si="107"/>
        <v>206</v>
      </c>
      <c r="S256" s="30">
        <f t="shared" si="108"/>
        <v>183</v>
      </c>
      <c r="T256" s="30">
        <f t="shared" si="109"/>
        <v>207</v>
      </c>
      <c r="U256" s="30">
        <f t="shared" si="110"/>
        <v>207</v>
      </c>
      <c r="V256" s="30">
        <f t="shared" si="99"/>
        <v>4</v>
      </c>
      <c r="W256" s="53" t="str">
        <f t="shared" si="100"/>
        <v>▲</v>
      </c>
      <c r="Y256" s="54">
        <f t="shared" ca="1" si="118"/>
        <v>255</v>
      </c>
      <c r="Z256" s="30">
        <v>255</v>
      </c>
      <c r="AA256" s="30">
        <f t="shared" si="111"/>
        <v>368</v>
      </c>
      <c r="AB256" s="30" t="str">
        <f t="shared" ca="1" si="112"/>
        <v>Sharon Stratton</v>
      </c>
      <c r="AC256" s="30">
        <f t="shared" ca="1" si="113"/>
        <v>1092560</v>
      </c>
      <c r="AD256" s="30">
        <f t="shared" ca="1" si="114"/>
        <v>70</v>
      </c>
      <c r="AE256" s="30">
        <f t="shared" ca="1" si="115"/>
        <v>166</v>
      </c>
      <c r="AF256" s="30" t="str">
        <f t="shared" ca="1" si="116"/>
        <v>▼</v>
      </c>
      <c r="AG256" s="30">
        <f t="shared" ca="1" si="119"/>
        <v>143</v>
      </c>
      <c r="AH256" s="53">
        <f t="shared" si="117"/>
        <v>1791740</v>
      </c>
    </row>
    <row r="257" spans="1:34">
      <c r="A257" s="48"/>
      <c r="B257" s="49" t="s">
        <v>298</v>
      </c>
      <c r="C257" s="49">
        <v>998980</v>
      </c>
      <c r="D257" s="49">
        <v>998080</v>
      </c>
      <c r="E257" s="49">
        <v>1749150</v>
      </c>
      <c r="F257" s="49">
        <v>1122360</v>
      </c>
      <c r="G257" s="49">
        <v>1796310</v>
      </c>
      <c r="H257" s="49">
        <v>27</v>
      </c>
      <c r="I257" s="50">
        <v>97</v>
      </c>
      <c r="K257" s="51">
        <f t="shared" si="101"/>
        <v>998980.00000256998</v>
      </c>
      <c r="L257" s="52">
        <f t="shared" si="102"/>
        <v>998080.00000256998</v>
      </c>
      <c r="M257" s="52">
        <f t="shared" si="103"/>
        <v>1749150.00000257</v>
      </c>
      <c r="N257" s="52">
        <f t="shared" si="104"/>
        <v>1122360.00000257</v>
      </c>
      <c r="O257" s="52">
        <f t="shared" si="105"/>
        <v>1796310.00000257</v>
      </c>
      <c r="P257" s="30"/>
      <c r="Q257" s="30">
        <f t="shared" si="106"/>
        <v>264</v>
      </c>
      <c r="R257" s="30">
        <f t="shared" si="107"/>
        <v>264</v>
      </c>
      <c r="S257" s="30">
        <f t="shared" si="108"/>
        <v>203</v>
      </c>
      <c r="T257" s="30">
        <f t="shared" si="109"/>
        <v>220</v>
      </c>
      <c r="U257" s="30">
        <f t="shared" si="110"/>
        <v>187</v>
      </c>
      <c r="V257" s="30">
        <f t="shared" si="99"/>
        <v>0</v>
      </c>
      <c r="W257" s="53" t="str">
        <f t="shared" si="100"/>
        <v>=</v>
      </c>
      <c r="Y257" s="54">
        <f t="shared" ca="1" si="118"/>
        <v>256</v>
      </c>
      <c r="Z257" s="30">
        <v>256</v>
      </c>
      <c r="AA257" s="30">
        <f t="shared" si="111"/>
        <v>443</v>
      </c>
      <c r="AB257" s="30" t="str">
        <f t="shared" ca="1" si="112"/>
        <v xml:space="preserve">Cp Gan </v>
      </c>
      <c r="AC257" s="30">
        <f t="shared" ca="1" si="113"/>
        <v>1087330</v>
      </c>
      <c r="AD257" s="30">
        <f t="shared" ca="1" si="114"/>
        <v>80</v>
      </c>
      <c r="AE257" s="30" t="str">
        <f t="shared" ca="1" si="115"/>
        <v>---</v>
      </c>
      <c r="AF257" s="30" t="str">
        <f t="shared" ca="1" si="116"/>
        <v>▼</v>
      </c>
      <c r="AG257" s="30">
        <f t="shared" ca="1" si="119"/>
        <v>61</v>
      </c>
      <c r="AH257" s="53">
        <f t="shared" si="117"/>
        <v>998980</v>
      </c>
    </row>
    <row r="258" spans="1:34">
      <c r="A258" s="48"/>
      <c r="B258" s="49" t="s">
        <v>299</v>
      </c>
      <c r="C258" s="49">
        <v>0</v>
      </c>
      <c r="D258" s="49">
        <v>0</v>
      </c>
      <c r="E258" s="49">
        <v>0</v>
      </c>
      <c r="F258" s="49">
        <v>327240</v>
      </c>
      <c r="G258" s="49">
        <v>268320</v>
      </c>
      <c r="H258" s="49">
        <v>33</v>
      </c>
      <c r="I258" s="50">
        <v>0</v>
      </c>
      <c r="K258" s="51">
        <f t="shared" si="101"/>
        <v>2.5799999999999999E-6</v>
      </c>
      <c r="L258" s="52">
        <f t="shared" si="102"/>
        <v>2.5799999999999999E-6</v>
      </c>
      <c r="M258" s="52">
        <f t="shared" si="103"/>
        <v>2.5799999999999999E-6</v>
      </c>
      <c r="N258" s="52">
        <f t="shared" si="104"/>
        <v>327240.00000258</v>
      </c>
      <c r="O258" s="52">
        <f t="shared" si="105"/>
        <v>268320.00000258</v>
      </c>
      <c r="P258" s="30"/>
      <c r="Q258" s="30">
        <f t="shared" si="106"/>
        <v>410</v>
      </c>
      <c r="R258" s="30">
        <f t="shared" si="107"/>
        <v>414</v>
      </c>
      <c r="S258" s="30">
        <f t="shared" si="108"/>
        <v>410</v>
      </c>
      <c r="T258" s="30">
        <f t="shared" si="109"/>
        <v>318</v>
      </c>
      <c r="U258" s="30">
        <f t="shared" si="110"/>
        <v>327</v>
      </c>
      <c r="V258" s="30">
        <f t="shared" ref="V258:V321" si="120">IF(ISBLANK(B258),"",R258-Q258)</f>
        <v>4</v>
      </c>
      <c r="W258" s="53" t="str">
        <f t="shared" ref="W258:W321" si="121">IF(ISBLANK(B258),"",IF(V258 &lt; 1, IF(V258 = 0, "=", "▼"), "▲"))</f>
        <v>▲</v>
      </c>
      <c r="Y258" s="54">
        <f t="shared" ca="1" si="118"/>
        <v>257</v>
      </c>
      <c r="Z258" s="30">
        <v>257</v>
      </c>
      <c r="AA258" s="30">
        <f t="shared" si="111"/>
        <v>19</v>
      </c>
      <c r="AB258" s="30" t="str">
        <f t="shared" ca="1" si="112"/>
        <v xml:space="preserve">Kiselle Steinis </v>
      </c>
      <c r="AC258" s="30">
        <f t="shared" ca="1" si="113"/>
        <v>1072570</v>
      </c>
      <c r="AD258" s="30">
        <f t="shared" ca="1" si="114"/>
        <v>68</v>
      </c>
      <c r="AE258" s="30">
        <f t="shared" ca="1" si="115"/>
        <v>242</v>
      </c>
      <c r="AF258" s="30" t="str">
        <f t="shared" ca="1" si="116"/>
        <v>▲</v>
      </c>
      <c r="AG258" s="30">
        <f t="shared" ca="1" si="119"/>
        <v>230</v>
      </c>
      <c r="AH258" s="53" t="str">
        <f t="shared" si="117"/>
        <v/>
      </c>
    </row>
    <row r="259" spans="1:34">
      <c r="A259" s="48" t="s">
        <v>41</v>
      </c>
      <c r="B259" s="49" t="s">
        <v>300</v>
      </c>
      <c r="C259" s="49">
        <v>0</v>
      </c>
      <c r="D259" s="49">
        <v>0</v>
      </c>
      <c r="E259" s="49">
        <v>0</v>
      </c>
      <c r="F259" s="49">
        <v>134320</v>
      </c>
      <c r="G259" s="49">
        <v>0</v>
      </c>
      <c r="H259" s="49">
        <v>80</v>
      </c>
      <c r="I259" s="50">
        <v>0</v>
      </c>
      <c r="K259" s="51" t="str">
        <f t="shared" ref="K259:K322" si="122">IF(ISBLANK(C259),"", IF(ISBLANK(A259), IF(ISNUMBER(C259), C259+0.00000001*ROW(C259), 0.00000001*ROW(C259)), ""))</f>
        <v/>
      </c>
      <c r="L259" s="52" t="str">
        <f t="shared" ref="L259:L322" si="123">IF(ISBLANK(D259),"", IF(ISBLANK(A259), IF(ISNUMBER(D259), D259+0.00000001*ROW(D259), 0.00000001*ROW(D259)), ""))</f>
        <v/>
      </c>
      <c r="M259" s="52" t="str">
        <f t="shared" ref="M259:M322" si="124">IF(ISBLANK(E259),"", IF(ISBLANK(A259), IF(ISNUMBER(E259), E259+0.00000001*ROW(E259), 0.00000001*ROW(E259)), ""))</f>
        <v/>
      </c>
      <c r="N259" s="52" t="str">
        <f t="shared" ref="N259:N322" si="125">IF(ISBLANK(F259),"", IF(ISBLANK(A259), IF(ISNUMBER(F259), F259+0.00000001*ROW(F259), 0.00000001*ROW(F259)), ""))</f>
        <v/>
      </c>
      <c r="O259" s="52" t="str">
        <f t="shared" ref="O259:O322" si="126">IF(ISBLANK(G259),"", IF(ISBLANK(A259), IF(ISNUMBER(G259), G259+0.00000001*ROW(G259), 0.00000001*ROW(G259)), ""))</f>
        <v/>
      </c>
      <c r="P259" s="30"/>
      <c r="Q259" s="30">
        <f t="shared" ref="Q259:Q322" si="127">IF(ISBLANK(B259),"",COUNTIF($K$2:$K$999,"&gt;="&amp;K259))</f>
        <v>0</v>
      </c>
      <c r="R259" s="30">
        <f t="shared" ref="R259:R322" si="128">IF(ISBLANK(B259),"",COUNTIF($L$2:$L$999,"&gt;="&amp;L259))</f>
        <v>0</v>
      </c>
      <c r="S259" s="30">
        <f t="shared" ref="S259:S322" si="129">IF(ISBLANK(B259),"",COUNTIF($M$1:$M$998,"&gt;="&amp;M259))</f>
        <v>0</v>
      </c>
      <c r="T259" s="30">
        <f t="shared" ref="T259:T322" si="130">IF(ISBLANK(B259),"",COUNTIF($N$1:$N$998,"&gt;="&amp;N259))</f>
        <v>0</v>
      </c>
      <c r="U259" s="30">
        <f t="shared" ref="U259:U322" si="131">IF(ISBLANK(B259),"",COUNTIF($O$1:$O$998,"&gt;="&amp;O259))</f>
        <v>0</v>
      </c>
      <c r="V259" s="30">
        <f t="shared" si="120"/>
        <v>0</v>
      </c>
      <c r="W259" s="53" t="str">
        <f t="shared" si="121"/>
        <v>=</v>
      </c>
      <c r="Y259" s="54">
        <f t="shared" ca="1" si="118"/>
        <v>258</v>
      </c>
      <c r="Z259" s="30">
        <v>258</v>
      </c>
      <c r="AA259" s="30">
        <f t="shared" ref="AA259:AA322" si="132">MATCH(Z259,$Q$2:$Q$999,0)</f>
        <v>284</v>
      </c>
      <c r="AB259" s="30" t="str">
        <f t="shared" ref="AB259:AB322" ca="1" si="133">INDIRECT("B"&amp;AA259+1)</f>
        <v xml:space="preserve">Joao Do Rosario </v>
      </c>
      <c r="AC259" s="30">
        <f t="shared" ref="AC259:AC322" ca="1" si="134">INDIRECT("C"&amp;AA259+1)</f>
        <v>1058650</v>
      </c>
      <c r="AD259" s="30">
        <f t="shared" ref="AD259:AD322" ca="1" si="135">INDIRECT("H"&amp;AA259+1)</f>
        <v>41</v>
      </c>
      <c r="AE259" s="30">
        <f t="shared" ref="AE259:AE322" ca="1" si="136">IF(INDIRECT("i"&amp;AA259+1) &gt; 0, IF(INDIRECT("i"&amp;AA259+1) &lt; 1000,  INDIRECT("i"&amp;AA259+1),999),"---")</f>
        <v>163</v>
      </c>
      <c r="AF259" s="30" t="str">
        <f t="shared" ref="AF259:AF322" ca="1" si="137">INDIRECT("w"&amp;AA259+1)</f>
        <v>▼</v>
      </c>
      <c r="AG259" s="30">
        <f t="shared" ca="1" si="119"/>
        <v>244</v>
      </c>
      <c r="AH259" s="53" t="str">
        <f t="shared" ref="AH259:AH322" si="138">IF(AND(C259&gt;0,ISBLANK(A259)),C259,"")</f>
        <v/>
      </c>
    </row>
    <row r="260" spans="1:34">
      <c r="A260" s="48"/>
      <c r="B260" s="49" t="s">
        <v>301</v>
      </c>
      <c r="C260" s="49">
        <v>2987470</v>
      </c>
      <c r="D260" s="49">
        <v>759680</v>
      </c>
      <c r="E260" s="49">
        <v>1649670</v>
      </c>
      <c r="F260" s="49">
        <v>1643850</v>
      </c>
      <c r="G260" s="49">
        <v>2116750</v>
      </c>
      <c r="H260" s="49">
        <v>80</v>
      </c>
      <c r="I260" s="50">
        <v>34</v>
      </c>
      <c r="K260" s="51">
        <f t="shared" si="122"/>
        <v>2987470.0000025998</v>
      </c>
      <c r="L260" s="52">
        <f t="shared" si="123"/>
        <v>759680.00000260002</v>
      </c>
      <c r="M260" s="52">
        <f t="shared" si="124"/>
        <v>1649670.0000026</v>
      </c>
      <c r="N260" s="52">
        <f t="shared" si="125"/>
        <v>1643850.0000026</v>
      </c>
      <c r="O260" s="52">
        <f t="shared" si="126"/>
        <v>2116750.0000025998</v>
      </c>
      <c r="P260" s="30"/>
      <c r="Q260" s="30">
        <f t="shared" si="127"/>
        <v>120</v>
      </c>
      <c r="R260" s="30">
        <f t="shared" si="128"/>
        <v>288</v>
      </c>
      <c r="S260" s="30">
        <f t="shared" si="129"/>
        <v>210</v>
      </c>
      <c r="T260" s="30">
        <f t="shared" si="130"/>
        <v>164</v>
      </c>
      <c r="U260" s="30">
        <f t="shared" si="131"/>
        <v>169</v>
      </c>
      <c r="V260" s="30">
        <f t="shared" si="120"/>
        <v>168</v>
      </c>
      <c r="W260" s="53" t="str">
        <f t="shared" si="121"/>
        <v>▲</v>
      </c>
      <c r="Y260" s="54">
        <f t="shared" ref="Y260:Y323" ca="1" si="139">(IF(AC260=AC259,Y259,Y259+1))</f>
        <v>259</v>
      </c>
      <c r="Z260" s="30">
        <v>259</v>
      </c>
      <c r="AA260" s="30">
        <f t="shared" si="132"/>
        <v>214</v>
      </c>
      <c r="AB260" s="30" t="str">
        <f t="shared" ca="1" si="133"/>
        <v xml:space="preserve">Maxine Loyer </v>
      </c>
      <c r="AC260" s="30">
        <f t="shared" ca="1" si="134"/>
        <v>1056970</v>
      </c>
      <c r="AD260" s="30">
        <f t="shared" ca="1" si="135"/>
        <v>80</v>
      </c>
      <c r="AE260" s="30" t="str">
        <f t="shared" ca="1" si="136"/>
        <v>---</v>
      </c>
      <c r="AF260" s="30" t="str">
        <f t="shared" ca="1" si="137"/>
        <v>▼</v>
      </c>
      <c r="AG260" s="30">
        <f t="shared" ca="1" si="119"/>
        <v>206</v>
      </c>
      <c r="AH260" s="53">
        <f t="shared" si="138"/>
        <v>2987470</v>
      </c>
    </row>
    <row r="261" spans="1:34">
      <c r="A261" s="48"/>
      <c r="B261" s="49" t="s">
        <v>302</v>
      </c>
      <c r="C261" s="49">
        <v>0</v>
      </c>
      <c r="D261" s="49">
        <v>0</v>
      </c>
      <c r="E261" s="49">
        <v>0</v>
      </c>
      <c r="F261" s="49">
        <v>0</v>
      </c>
      <c r="G261" s="49">
        <v>0</v>
      </c>
      <c r="H261" s="49">
        <v>24</v>
      </c>
      <c r="I261" s="50">
        <v>0</v>
      </c>
      <c r="K261" s="51">
        <f t="shared" si="122"/>
        <v>2.61E-6</v>
      </c>
      <c r="L261" s="52">
        <f t="shared" si="123"/>
        <v>2.61E-6</v>
      </c>
      <c r="M261" s="52">
        <f t="shared" si="124"/>
        <v>2.61E-6</v>
      </c>
      <c r="N261" s="52">
        <f t="shared" si="125"/>
        <v>2.61E-6</v>
      </c>
      <c r="O261" s="52">
        <f t="shared" si="126"/>
        <v>2.61E-6</v>
      </c>
      <c r="P261" s="30"/>
      <c r="Q261" s="30">
        <f t="shared" si="127"/>
        <v>409</v>
      </c>
      <c r="R261" s="30">
        <f t="shared" si="128"/>
        <v>413</v>
      </c>
      <c r="S261" s="30">
        <f t="shared" si="129"/>
        <v>409</v>
      </c>
      <c r="T261" s="30">
        <f t="shared" si="130"/>
        <v>417</v>
      </c>
      <c r="U261" s="30">
        <f t="shared" si="131"/>
        <v>416</v>
      </c>
      <c r="V261" s="30">
        <f t="shared" si="120"/>
        <v>4</v>
      </c>
      <c r="W261" s="53" t="str">
        <f t="shared" si="121"/>
        <v>▲</v>
      </c>
      <c r="Y261" s="54">
        <f t="shared" ca="1" si="139"/>
        <v>260</v>
      </c>
      <c r="Z261" s="30">
        <v>260</v>
      </c>
      <c r="AA261" s="30">
        <f t="shared" si="132"/>
        <v>311</v>
      </c>
      <c r="AB261" s="30" t="str">
        <f t="shared" ca="1" si="133"/>
        <v xml:space="preserve">Michael Monist </v>
      </c>
      <c r="AC261" s="30">
        <f t="shared" ca="1" si="134"/>
        <v>1046190</v>
      </c>
      <c r="AD261" s="30">
        <f t="shared" ca="1" si="135"/>
        <v>32</v>
      </c>
      <c r="AE261" s="30">
        <f t="shared" ca="1" si="136"/>
        <v>194</v>
      </c>
      <c r="AF261" s="30" t="str">
        <f t="shared" ca="1" si="137"/>
        <v>▲</v>
      </c>
      <c r="AG261" s="30">
        <f t="shared" ref="AG261:AG324" ca="1" si="140">MIN(INDIRECT("R"&amp;(AA261+1)&amp;":U"&amp;(AA261+1)))</f>
        <v>277</v>
      </c>
      <c r="AH261" s="53" t="str">
        <f t="shared" si="138"/>
        <v/>
      </c>
    </row>
    <row r="262" spans="1:34">
      <c r="A262" s="48"/>
      <c r="B262" s="49" t="s">
        <v>303</v>
      </c>
      <c r="C262" s="49">
        <v>1229340</v>
      </c>
      <c r="D262" s="49">
        <v>1173850</v>
      </c>
      <c r="E262" s="49">
        <v>0</v>
      </c>
      <c r="F262" s="49">
        <v>0</v>
      </c>
      <c r="G262" s="49">
        <v>870440</v>
      </c>
      <c r="H262" s="49">
        <v>36</v>
      </c>
      <c r="I262" s="50">
        <v>618</v>
      </c>
      <c r="K262" s="51">
        <f t="shared" si="122"/>
        <v>1229340.00000262</v>
      </c>
      <c r="L262" s="52">
        <f t="shared" si="123"/>
        <v>1173850.00000262</v>
      </c>
      <c r="M262" s="52">
        <f t="shared" si="124"/>
        <v>2.6199999999999999E-6</v>
      </c>
      <c r="N262" s="52">
        <f t="shared" si="125"/>
        <v>2.6199999999999999E-6</v>
      </c>
      <c r="O262" s="52">
        <f t="shared" si="126"/>
        <v>870440.00000262004</v>
      </c>
      <c r="P262" s="30"/>
      <c r="Q262" s="30">
        <f t="shared" si="127"/>
        <v>238</v>
      </c>
      <c r="R262" s="30">
        <f t="shared" si="128"/>
        <v>240</v>
      </c>
      <c r="S262" s="30">
        <f t="shared" si="129"/>
        <v>408</v>
      </c>
      <c r="T262" s="30">
        <f t="shared" si="130"/>
        <v>416</v>
      </c>
      <c r="U262" s="30">
        <f t="shared" si="131"/>
        <v>261</v>
      </c>
      <c r="V262" s="30">
        <f t="shared" si="120"/>
        <v>2</v>
      </c>
      <c r="W262" s="53" t="str">
        <f t="shared" si="121"/>
        <v>▲</v>
      </c>
      <c r="Y262" s="54">
        <f t="shared" ca="1" si="139"/>
        <v>261</v>
      </c>
      <c r="Z262" s="30">
        <v>261</v>
      </c>
      <c r="AA262" s="30">
        <f t="shared" si="132"/>
        <v>532</v>
      </c>
      <c r="AB262" s="30" t="str">
        <f t="shared" ca="1" si="133"/>
        <v xml:space="preserve">Sherrie Kirkendall Farley </v>
      </c>
      <c r="AC262" s="30">
        <f t="shared" ca="1" si="134"/>
        <v>1031220</v>
      </c>
      <c r="AD262" s="30">
        <f t="shared" ca="1" si="135"/>
        <v>80</v>
      </c>
      <c r="AE262" s="30" t="str">
        <f t="shared" ca="1" si="136"/>
        <v>---</v>
      </c>
      <c r="AF262" s="30" t="str">
        <f t="shared" ca="1" si="137"/>
        <v>▲</v>
      </c>
      <c r="AG262" s="30">
        <f t="shared" ca="1" si="140"/>
        <v>238</v>
      </c>
      <c r="AH262" s="53">
        <f t="shared" si="138"/>
        <v>1229340</v>
      </c>
    </row>
    <row r="263" spans="1:34">
      <c r="A263" s="48"/>
      <c r="B263" s="49" t="s">
        <v>304</v>
      </c>
      <c r="C263" s="49">
        <v>0</v>
      </c>
      <c r="D263" s="49">
        <v>0</v>
      </c>
      <c r="E263" s="49">
        <v>0</v>
      </c>
      <c r="F263" s="49">
        <v>0</v>
      </c>
      <c r="G263" s="49">
        <v>0</v>
      </c>
      <c r="H263" s="49">
        <v>28</v>
      </c>
      <c r="I263" s="50">
        <v>0</v>
      </c>
      <c r="K263" s="51">
        <f t="shared" si="122"/>
        <v>2.6300000000000002E-6</v>
      </c>
      <c r="L263" s="52">
        <f t="shared" si="123"/>
        <v>2.6300000000000002E-6</v>
      </c>
      <c r="M263" s="52">
        <f t="shared" si="124"/>
        <v>2.6300000000000002E-6</v>
      </c>
      <c r="N263" s="52">
        <f t="shared" si="125"/>
        <v>2.6300000000000002E-6</v>
      </c>
      <c r="O263" s="52">
        <f t="shared" si="126"/>
        <v>2.6300000000000002E-6</v>
      </c>
      <c r="P263" s="30"/>
      <c r="Q263" s="30">
        <f t="shared" si="127"/>
        <v>408</v>
      </c>
      <c r="R263" s="30">
        <f t="shared" si="128"/>
        <v>412</v>
      </c>
      <c r="S263" s="30">
        <f t="shared" si="129"/>
        <v>407</v>
      </c>
      <c r="T263" s="30">
        <f t="shared" si="130"/>
        <v>415</v>
      </c>
      <c r="U263" s="30">
        <f t="shared" si="131"/>
        <v>415</v>
      </c>
      <c r="V263" s="30">
        <f t="shared" si="120"/>
        <v>4</v>
      </c>
      <c r="W263" s="53" t="str">
        <f t="shared" si="121"/>
        <v>▲</v>
      </c>
      <c r="Y263" s="54">
        <f t="shared" ca="1" si="139"/>
        <v>262</v>
      </c>
      <c r="Z263" s="30">
        <v>262</v>
      </c>
      <c r="AA263" s="30">
        <f t="shared" si="132"/>
        <v>172</v>
      </c>
      <c r="AB263" s="30" t="str">
        <f t="shared" ca="1" si="133"/>
        <v xml:space="preserve">Salvador De Labra Aviles </v>
      </c>
      <c r="AC263" s="30">
        <f t="shared" ca="1" si="134"/>
        <v>1023520</v>
      </c>
      <c r="AD263" s="30">
        <f t="shared" ca="1" si="135"/>
        <v>58</v>
      </c>
      <c r="AE263" s="30">
        <f t="shared" ca="1" si="136"/>
        <v>16</v>
      </c>
      <c r="AF263" s="30" t="str">
        <f t="shared" ca="1" si="137"/>
        <v>▲</v>
      </c>
      <c r="AG263" s="30">
        <f t="shared" ca="1" si="140"/>
        <v>258</v>
      </c>
      <c r="AH263" s="53" t="str">
        <f t="shared" si="138"/>
        <v/>
      </c>
    </row>
    <row r="264" spans="1:34">
      <c r="A264" s="48"/>
      <c r="B264" s="49" t="s">
        <v>305</v>
      </c>
      <c r="C264" s="49">
        <v>0</v>
      </c>
      <c r="D264" s="49">
        <v>0</v>
      </c>
      <c r="E264" s="49">
        <v>0</v>
      </c>
      <c r="F264" s="49">
        <v>0</v>
      </c>
      <c r="G264" s="49">
        <v>0</v>
      </c>
      <c r="H264" s="49">
        <v>80</v>
      </c>
      <c r="I264" s="50">
        <v>0</v>
      </c>
      <c r="K264" s="51">
        <f t="shared" si="122"/>
        <v>2.6400000000000001E-6</v>
      </c>
      <c r="L264" s="52">
        <f t="shared" si="123"/>
        <v>2.6400000000000001E-6</v>
      </c>
      <c r="M264" s="52">
        <f t="shared" si="124"/>
        <v>2.6400000000000001E-6</v>
      </c>
      <c r="N264" s="52">
        <f t="shared" si="125"/>
        <v>2.6400000000000001E-6</v>
      </c>
      <c r="O264" s="52">
        <f t="shared" si="126"/>
        <v>2.6400000000000001E-6</v>
      </c>
      <c r="P264" s="30"/>
      <c r="Q264" s="30">
        <f t="shared" si="127"/>
        <v>407</v>
      </c>
      <c r="R264" s="30">
        <f t="shared" si="128"/>
        <v>411</v>
      </c>
      <c r="S264" s="30">
        <f t="shared" si="129"/>
        <v>406</v>
      </c>
      <c r="T264" s="30">
        <f t="shared" si="130"/>
        <v>414</v>
      </c>
      <c r="U264" s="30">
        <f t="shared" si="131"/>
        <v>414</v>
      </c>
      <c r="V264" s="30">
        <f t="shared" si="120"/>
        <v>4</v>
      </c>
      <c r="W264" s="53" t="str">
        <f t="shared" si="121"/>
        <v>▲</v>
      </c>
      <c r="Y264" s="54">
        <f t="shared" ca="1" si="139"/>
        <v>263</v>
      </c>
      <c r="Z264" s="30">
        <v>263</v>
      </c>
      <c r="AA264" s="30">
        <f t="shared" si="132"/>
        <v>470</v>
      </c>
      <c r="AB264" s="30" t="str">
        <f t="shared" ca="1" si="133"/>
        <v xml:space="preserve">Liz Tomlinson </v>
      </c>
      <c r="AC264" s="30">
        <f t="shared" ca="1" si="134"/>
        <v>1013220</v>
      </c>
      <c r="AD264" s="30">
        <f t="shared" ca="1" si="135"/>
        <v>25</v>
      </c>
      <c r="AE264" s="30" t="str">
        <f t="shared" ca="1" si="136"/>
        <v>---</v>
      </c>
      <c r="AF264" s="30" t="str">
        <f t="shared" ca="1" si="137"/>
        <v>▼</v>
      </c>
      <c r="AG264" s="30">
        <f t="shared" ca="1" si="140"/>
        <v>88</v>
      </c>
      <c r="AH264" s="53" t="str">
        <f t="shared" si="138"/>
        <v/>
      </c>
    </row>
    <row r="265" spans="1:34">
      <c r="A265" s="48"/>
      <c r="B265" s="49" t="s">
        <v>306</v>
      </c>
      <c r="C265" s="49">
        <v>446010</v>
      </c>
      <c r="D265" s="49">
        <v>542850</v>
      </c>
      <c r="E265" s="49">
        <v>528800</v>
      </c>
      <c r="F265" s="49">
        <v>513340</v>
      </c>
      <c r="G265" s="49">
        <v>633260</v>
      </c>
      <c r="H265" s="49">
        <v>38</v>
      </c>
      <c r="I265" s="50">
        <v>442</v>
      </c>
      <c r="K265" s="51">
        <f t="shared" si="122"/>
        <v>446010.00000265002</v>
      </c>
      <c r="L265" s="52">
        <f t="shared" si="123"/>
        <v>542850.00000264996</v>
      </c>
      <c r="M265" s="52">
        <f t="shared" si="124"/>
        <v>528800.00000264996</v>
      </c>
      <c r="N265" s="52">
        <f t="shared" si="125"/>
        <v>513340.00000265002</v>
      </c>
      <c r="O265" s="52">
        <f t="shared" si="126"/>
        <v>633260.00000264996</v>
      </c>
      <c r="P265" s="30"/>
      <c r="Q265" s="30">
        <f t="shared" si="127"/>
        <v>320</v>
      </c>
      <c r="R265" s="30">
        <f t="shared" si="128"/>
        <v>311</v>
      </c>
      <c r="S265" s="30">
        <f t="shared" si="129"/>
        <v>307</v>
      </c>
      <c r="T265" s="30">
        <f t="shared" si="130"/>
        <v>296</v>
      </c>
      <c r="U265" s="30">
        <f t="shared" si="131"/>
        <v>285</v>
      </c>
      <c r="V265" s="30">
        <f t="shared" si="120"/>
        <v>-9</v>
      </c>
      <c r="W265" s="53" t="str">
        <f t="shared" si="121"/>
        <v>▼</v>
      </c>
      <c r="Y265" s="54">
        <f t="shared" ca="1" si="139"/>
        <v>264</v>
      </c>
      <c r="Z265" s="30">
        <v>264</v>
      </c>
      <c r="AA265" s="30">
        <f t="shared" si="132"/>
        <v>256</v>
      </c>
      <c r="AB265" s="30" t="str">
        <f t="shared" ca="1" si="133"/>
        <v xml:space="preserve">Christie Baumann </v>
      </c>
      <c r="AC265" s="30">
        <f t="shared" ca="1" si="134"/>
        <v>998980</v>
      </c>
      <c r="AD265" s="30">
        <f t="shared" ca="1" si="135"/>
        <v>27</v>
      </c>
      <c r="AE265" s="30">
        <f t="shared" ca="1" si="136"/>
        <v>97</v>
      </c>
      <c r="AF265" s="30" t="str">
        <f t="shared" ca="1" si="137"/>
        <v>=</v>
      </c>
      <c r="AG265" s="30">
        <f t="shared" ca="1" si="140"/>
        <v>187</v>
      </c>
      <c r="AH265" s="53">
        <f t="shared" si="138"/>
        <v>446010</v>
      </c>
    </row>
    <row r="266" spans="1:34">
      <c r="A266" s="48"/>
      <c r="B266" s="49" t="s">
        <v>307</v>
      </c>
      <c r="C266" s="49">
        <v>747710</v>
      </c>
      <c r="D266" s="49">
        <v>1226920</v>
      </c>
      <c r="E266" s="49">
        <v>961810</v>
      </c>
      <c r="F266" s="49">
        <v>864920</v>
      </c>
      <c r="G266" s="49">
        <v>715090</v>
      </c>
      <c r="H266" s="49">
        <v>67</v>
      </c>
      <c r="I266" s="50">
        <v>98</v>
      </c>
      <c r="K266" s="51">
        <f t="shared" si="122"/>
        <v>747710.00000265997</v>
      </c>
      <c r="L266" s="52">
        <f t="shared" si="123"/>
        <v>1226920.0000026601</v>
      </c>
      <c r="M266" s="52">
        <f t="shared" si="124"/>
        <v>961810.00000265997</v>
      </c>
      <c r="N266" s="52">
        <f t="shared" si="125"/>
        <v>864920.00000265997</v>
      </c>
      <c r="O266" s="52">
        <f t="shared" si="126"/>
        <v>715090.00000265997</v>
      </c>
      <c r="P266" s="30"/>
      <c r="Q266" s="30">
        <f t="shared" si="127"/>
        <v>291</v>
      </c>
      <c r="R266" s="30">
        <f t="shared" si="128"/>
        <v>237</v>
      </c>
      <c r="S266" s="30">
        <f t="shared" si="129"/>
        <v>261</v>
      </c>
      <c r="T266" s="30">
        <f t="shared" si="130"/>
        <v>259</v>
      </c>
      <c r="U266" s="30">
        <f t="shared" si="131"/>
        <v>274</v>
      </c>
      <c r="V266" s="30">
        <f t="shared" si="120"/>
        <v>-54</v>
      </c>
      <c r="W266" s="53" t="str">
        <f t="shared" si="121"/>
        <v>▼</v>
      </c>
      <c r="Y266" s="54">
        <f t="shared" ca="1" si="139"/>
        <v>265</v>
      </c>
      <c r="Z266" s="30">
        <v>265</v>
      </c>
      <c r="AA266" s="30">
        <f t="shared" si="132"/>
        <v>146</v>
      </c>
      <c r="AB266" s="30" t="str">
        <f t="shared" ca="1" si="133"/>
        <v xml:space="preserve">Bonnie Balogh Rosado </v>
      </c>
      <c r="AC266" s="30">
        <f t="shared" ca="1" si="134"/>
        <v>996380</v>
      </c>
      <c r="AD266" s="30">
        <f t="shared" ca="1" si="135"/>
        <v>80</v>
      </c>
      <c r="AE266" s="30">
        <f t="shared" ca="1" si="136"/>
        <v>147</v>
      </c>
      <c r="AF266" s="30" t="str">
        <f t="shared" ca="1" si="137"/>
        <v>▼</v>
      </c>
      <c r="AG266" s="30">
        <f t="shared" ca="1" si="140"/>
        <v>139</v>
      </c>
      <c r="AH266" s="53">
        <f t="shared" si="138"/>
        <v>747710</v>
      </c>
    </row>
    <row r="267" spans="1:34">
      <c r="A267" s="48"/>
      <c r="B267" s="49" t="s">
        <v>308</v>
      </c>
      <c r="C267" s="49">
        <v>0</v>
      </c>
      <c r="D267" s="49">
        <v>0</v>
      </c>
      <c r="E267" s="49">
        <v>0</v>
      </c>
      <c r="F267" s="49">
        <v>0</v>
      </c>
      <c r="G267" s="49">
        <v>0</v>
      </c>
      <c r="H267" s="49">
        <v>80</v>
      </c>
      <c r="I267" s="50">
        <v>9</v>
      </c>
      <c r="K267" s="51">
        <f t="shared" si="122"/>
        <v>2.6699999999999998E-6</v>
      </c>
      <c r="L267" s="52">
        <f t="shared" si="123"/>
        <v>2.6699999999999998E-6</v>
      </c>
      <c r="M267" s="52">
        <f t="shared" si="124"/>
        <v>2.6699999999999998E-6</v>
      </c>
      <c r="N267" s="52">
        <f t="shared" si="125"/>
        <v>2.6699999999999998E-6</v>
      </c>
      <c r="O267" s="52">
        <f t="shared" si="126"/>
        <v>2.6699999999999998E-6</v>
      </c>
      <c r="P267" s="30"/>
      <c r="Q267" s="30">
        <f t="shared" si="127"/>
        <v>406</v>
      </c>
      <c r="R267" s="30">
        <f t="shared" si="128"/>
        <v>410</v>
      </c>
      <c r="S267" s="30">
        <f t="shared" si="129"/>
        <v>405</v>
      </c>
      <c r="T267" s="30">
        <f t="shared" si="130"/>
        <v>413</v>
      </c>
      <c r="U267" s="30">
        <f t="shared" si="131"/>
        <v>413</v>
      </c>
      <c r="V267" s="30">
        <f t="shared" si="120"/>
        <v>4</v>
      </c>
      <c r="W267" s="53" t="str">
        <f t="shared" si="121"/>
        <v>▲</v>
      </c>
      <c r="Y267" s="54">
        <f t="shared" ca="1" si="139"/>
        <v>266</v>
      </c>
      <c r="Z267" s="30">
        <v>266</v>
      </c>
      <c r="AA267" s="30">
        <f t="shared" si="132"/>
        <v>420</v>
      </c>
      <c r="AB267" s="30" t="str">
        <f t="shared" ca="1" si="133"/>
        <v xml:space="preserve">Lois Hall </v>
      </c>
      <c r="AC267" s="30">
        <f t="shared" ca="1" si="134"/>
        <v>968840</v>
      </c>
      <c r="AD267" s="30">
        <f t="shared" ca="1" si="135"/>
        <v>80</v>
      </c>
      <c r="AE267" s="30">
        <f t="shared" ca="1" si="136"/>
        <v>21</v>
      </c>
      <c r="AF267" s="30" t="str">
        <f t="shared" ca="1" si="137"/>
        <v>▼</v>
      </c>
      <c r="AG267" s="30">
        <f t="shared" ca="1" si="140"/>
        <v>230</v>
      </c>
      <c r="AH267" s="53" t="str">
        <f t="shared" si="138"/>
        <v/>
      </c>
    </row>
    <row r="268" spans="1:34">
      <c r="A268" s="48"/>
      <c r="B268" s="49" t="s">
        <v>309</v>
      </c>
      <c r="C268" s="49">
        <v>540750</v>
      </c>
      <c r="D268" s="49">
        <v>0</v>
      </c>
      <c r="E268" s="49">
        <v>0</v>
      </c>
      <c r="F268" s="49">
        <v>0</v>
      </c>
      <c r="G268" s="49">
        <v>655950</v>
      </c>
      <c r="H268" s="49">
        <v>61</v>
      </c>
      <c r="I268" s="50">
        <v>24</v>
      </c>
      <c r="K268" s="51">
        <f t="shared" si="122"/>
        <v>540750.00000268</v>
      </c>
      <c r="L268" s="52">
        <f t="shared" si="123"/>
        <v>2.6800000000000002E-6</v>
      </c>
      <c r="M268" s="52">
        <f t="shared" si="124"/>
        <v>2.6800000000000002E-6</v>
      </c>
      <c r="N268" s="52">
        <f t="shared" si="125"/>
        <v>2.6800000000000002E-6</v>
      </c>
      <c r="O268" s="52">
        <f t="shared" si="126"/>
        <v>655950.00000268</v>
      </c>
      <c r="P268" s="30"/>
      <c r="Q268" s="30">
        <f t="shared" si="127"/>
        <v>313</v>
      </c>
      <c r="R268" s="30">
        <f t="shared" si="128"/>
        <v>409</v>
      </c>
      <c r="S268" s="30">
        <f t="shared" si="129"/>
        <v>404</v>
      </c>
      <c r="T268" s="30">
        <f t="shared" si="130"/>
        <v>412</v>
      </c>
      <c r="U268" s="30">
        <f t="shared" si="131"/>
        <v>281</v>
      </c>
      <c r="V268" s="30">
        <f t="shared" si="120"/>
        <v>96</v>
      </c>
      <c r="W268" s="53" t="str">
        <f t="shared" si="121"/>
        <v>▲</v>
      </c>
      <c r="Y268" s="54">
        <f t="shared" ca="1" si="139"/>
        <v>267</v>
      </c>
      <c r="Z268" s="30">
        <v>267</v>
      </c>
      <c r="AA268" s="30">
        <f t="shared" si="132"/>
        <v>361</v>
      </c>
      <c r="AB268" s="30" t="str">
        <f t="shared" ca="1" si="133"/>
        <v xml:space="preserve">Patti Scheuerman </v>
      </c>
      <c r="AC268" s="30">
        <f t="shared" ca="1" si="134"/>
        <v>961490</v>
      </c>
      <c r="AD268" s="30">
        <f t="shared" ca="1" si="135"/>
        <v>66</v>
      </c>
      <c r="AE268" s="30">
        <f t="shared" ca="1" si="136"/>
        <v>37</v>
      </c>
      <c r="AF268" s="30" t="str">
        <f t="shared" ca="1" si="137"/>
        <v>▲</v>
      </c>
      <c r="AG268" s="30">
        <f t="shared" ca="1" si="140"/>
        <v>243</v>
      </c>
      <c r="AH268" s="53">
        <f t="shared" si="138"/>
        <v>540750</v>
      </c>
    </row>
    <row r="269" spans="1:34">
      <c r="A269" s="48"/>
      <c r="B269" s="49" t="s">
        <v>310</v>
      </c>
      <c r="C269" s="49">
        <v>2556130</v>
      </c>
      <c r="D269" s="49">
        <v>3163320</v>
      </c>
      <c r="E269" s="49">
        <v>3056650</v>
      </c>
      <c r="F269" s="49">
        <v>2007780</v>
      </c>
      <c r="G269" s="49">
        <v>2484070</v>
      </c>
      <c r="H269" s="49">
        <v>80</v>
      </c>
      <c r="I269" s="50">
        <v>58</v>
      </c>
      <c r="K269" s="51">
        <f t="shared" si="122"/>
        <v>2556130.0000026901</v>
      </c>
      <c r="L269" s="52">
        <f t="shared" si="123"/>
        <v>3163320.0000026901</v>
      </c>
      <c r="M269" s="52">
        <f t="shared" si="124"/>
        <v>3056650.0000026901</v>
      </c>
      <c r="N269" s="52">
        <f t="shared" si="125"/>
        <v>2007780.0000026899</v>
      </c>
      <c r="O269" s="52">
        <f t="shared" si="126"/>
        <v>2484070.0000026901</v>
      </c>
      <c r="P269" s="30"/>
      <c r="Q269" s="30">
        <f t="shared" si="127"/>
        <v>151</v>
      </c>
      <c r="R269" s="30">
        <f t="shared" si="128"/>
        <v>96</v>
      </c>
      <c r="S269" s="30">
        <f t="shared" si="129"/>
        <v>115</v>
      </c>
      <c r="T269" s="30">
        <f t="shared" si="130"/>
        <v>128</v>
      </c>
      <c r="U269" s="30">
        <f t="shared" si="131"/>
        <v>142</v>
      </c>
      <c r="V269" s="30">
        <f t="shared" si="120"/>
        <v>-55</v>
      </c>
      <c r="W269" s="53" t="str">
        <f t="shared" si="121"/>
        <v>▼</v>
      </c>
      <c r="Y269" s="54">
        <f t="shared" ca="1" si="139"/>
        <v>268</v>
      </c>
      <c r="Z269" s="30">
        <v>268</v>
      </c>
      <c r="AA269" s="30">
        <f t="shared" si="132"/>
        <v>337</v>
      </c>
      <c r="AB269" s="30" t="str">
        <f t="shared" ca="1" si="133"/>
        <v xml:space="preserve">Peggy Elias </v>
      </c>
      <c r="AC269" s="30">
        <f t="shared" ca="1" si="134"/>
        <v>960350</v>
      </c>
      <c r="AD269" s="30">
        <f t="shared" ca="1" si="135"/>
        <v>32</v>
      </c>
      <c r="AE269" s="30">
        <f t="shared" ca="1" si="136"/>
        <v>53</v>
      </c>
      <c r="AF269" s="30" t="str">
        <f t="shared" ca="1" si="137"/>
        <v>▲</v>
      </c>
      <c r="AG269" s="30">
        <f t="shared" ca="1" si="140"/>
        <v>282</v>
      </c>
      <c r="AH269" s="53">
        <f t="shared" si="138"/>
        <v>2556130</v>
      </c>
    </row>
    <row r="270" spans="1:34">
      <c r="A270" s="48"/>
      <c r="B270" s="49" t="s">
        <v>311</v>
      </c>
      <c r="C270" s="49">
        <v>2353760</v>
      </c>
      <c r="D270" s="49">
        <v>2692060</v>
      </c>
      <c r="E270" s="49">
        <v>2351780</v>
      </c>
      <c r="F270" s="49">
        <v>2346610</v>
      </c>
      <c r="G270" s="49">
        <v>3455800</v>
      </c>
      <c r="H270" s="49">
        <v>49</v>
      </c>
      <c r="I270" s="50">
        <v>427</v>
      </c>
      <c r="K270" s="51">
        <f t="shared" si="122"/>
        <v>2353760.0000026999</v>
      </c>
      <c r="L270" s="52">
        <f t="shared" si="123"/>
        <v>2692060.0000026999</v>
      </c>
      <c r="M270" s="52">
        <f t="shared" si="124"/>
        <v>2351780.0000026999</v>
      </c>
      <c r="N270" s="52">
        <f t="shared" si="125"/>
        <v>2346610.0000026999</v>
      </c>
      <c r="O270" s="52">
        <f t="shared" si="126"/>
        <v>3455800.0000026999</v>
      </c>
      <c r="P270" s="30"/>
      <c r="Q270" s="30">
        <f t="shared" si="127"/>
        <v>161</v>
      </c>
      <c r="R270" s="30">
        <f t="shared" si="128"/>
        <v>124</v>
      </c>
      <c r="S270" s="30">
        <f t="shared" si="129"/>
        <v>156</v>
      </c>
      <c r="T270" s="30">
        <f t="shared" si="130"/>
        <v>103</v>
      </c>
      <c r="U270" s="30">
        <f t="shared" si="131"/>
        <v>86</v>
      </c>
      <c r="V270" s="30">
        <f t="shared" si="120"/>
        <v>-37</v>
      </c>
      <c r="W270" s="53" t="str">
        <f t="shared" si="121"/>
        <v>▼</v>
      </c>
      <c r="Y270" s="54">
        <f t="shared" ca="1" si="139"/>
        <v>269</v>
      </c>
      <c r="Z270" s="30">
        <v>269</v>
      </c>
      <c r="AA270" s="30">
        <f t="shared" si="132"/>
        <v>29</v>
      </c>
      <c r="AB270" s="30" t="str">
        <f t="shared" ca="1" si="133"/>
        <v xml:space="preserve">Sabrina Primmer </v>
      </c>
      <c r="AC270" s="30">
        <f t="shared" ca="1" si="134"/>
        <v>958900</v>
      </c>
      <c r="AD270" s="30">
        <f t="shared" ca="1" si="135"/>
        <v>74</v>
      </c>
      <c r="AE270" s="30">
        <f t="shared" ca="1" si="136"/>
        <v>91</v>
      </c>
      <c r="AF270" s="30" t="str">
        <f t="shared" ca="1" si="137"/>
        <v>▲</v>
      </c>
      <c r="AG270" s="30">
        <f t="shared" ca="1" si="140"/>
        <v>213</v>
      </c>
      <c r="AH270" s="53">
        <f t="shared" si="138"/>
        <v>2353760</v>
      </c>
    </row>
    <row r="271" spans="1:34">
      <c r="A271" s="48"/>
      <c r="B271" s="49" t="s">
        <v>312</v>
      </c>
      <c r="C271" s="49">
        <v>0</v>
      </c>
      <c r="D271" s="49">
        <v>0</v>
      </c>
      <c r="E271" s="49">
        <v>0</v>
      </c>
      <c r="F271" s="49">
        <v>0</v>
      </c>
      <c r="G271" s="49">
        <v>0</v>
      </c>
      <c r="H271" s="49">
        <v>45</v>
      </c>
      <c r="I271" s="50">
        <v>0</v>
      </c>
      <c r="K271" s="51">
        <f t="shared" si="122"/>
        <v>2.7099999999999999E-6</v>
      </c>
      <c r="L271" s="52">
        <f t="shared" si="123"/>
        <v>2.7099999999999999E-6</v>
      </c>
      <c r="M271" s="52">
        <f t="shared" si="124"/>
        <v>2.7099999999999999E-6</v>
      </c>
      <c r="N271" s="52">
        <f t="shared" si="125"/>
        <v>2.7099999999999999E-6</v>
      </c>
      <c r="O271" s="52">
        <f t="shared" si="126"/>
        <v>2.7099999999999999E-6</v>
      </c>
      <c r="P271" s="30"/>
      <c r="Q271" s="30">
        <f t="shared" si="127"/>
        <v>405</v>
      </c>
      <c r="R271" s="30">
        <f t="shared" si="128"/>
        <v>408</v>
      </c>
      <c r="S271" s="30">
        <f t="shared" si="129"/>
        <v>403</v>
      </c>
      <c r="T271" s="30">
        <f t="shared" si="130"/>
        <v>411</v>
      </c>
      <c r="U271" s="30">
        <f t="shared" si="131"/>
        <v>412</v>
      </c>
      <c r="V271" s="30">
        <f t="shared" si="120"/>
        <v>3</v>
      </c>
      <c r="W271" s="53" t="str">
        <f t="shared" si="121"/>
        <v>▲</v>
      </c>
      <c r="Y271" s="54">
        <f t="shared" ca="1" si="139"/>
        <v>270</v>
      </c>
      <c r="Z271" s="30">
        <v>270</v>
      </c>
      <c r="AA271" s="30">
        <f t="shared" si="132"/>
        <v>493</v>
      </c>
      <c r="AB271" s="30" t="str">
        <f t="shared" ca="1" si="133"/>
        <v>Roland Pope</v>
      </c>
      <c r="AC271" s="30">
        <f t="shared" ca="1" si="134"/>
        <v>956450</v>
      </c>
      <c r="AD271" s="30">
        <f t="shared" ca="1" si="135"/>
        <v>66</v>
      </c>
      <c r="AE271" s="30" t="str">
        <f t="shared" ca="1" si="136"/>
        <v>---</v>
      </c>
      <c r="AF271" s="30" t="str">
        <f t="shared" ca="1" si="137"/>
        <v>▲</v>
      </c>
      <c r="AG271" s="30">
        <f t="shared" ca="1" si="140"/>
        <v>249</v>
      </c>
      <c r="AH271" s="53" t="str">
        <f t="shared" si="138"/>
        <v/>
      </c>
    </row>
    <row r="272" spans="1:34">
      <c r="A272" s="48"/>
      <c r="B272" s="49" t="s">
        <v>313</v>
      </c>
      <c r="C272" s="49">
        <v>0</v>
      </c>
      <c r="D272" s="49">
        <v>0</v>
      </c>
      <c r="E272" s="49">
        <v>0</v>
      </c>
      <c r="F272" s="49">
        <v>0</v>
      </c>
      <c r="G272" s="49">
        <v>0</v>
      </c>
      <c r="H272" s="49">
        <v>80</v>
      </c>
      <c r="I272" s="50">
        <v>12</v>
      </c>
      <c r="K272" s="51">
        <f t="shared" si="122"/>
        <v>2.7200000000000002E-6</v>
      </c>
      <c r="L272" s="52">
        <f t="shared" si="123"/>
        <v>2.7200000000000002E-6</v>
      </c>
      <c r="M272" s="52">
        <f t="shared" si="124"/>
        <v>2.7200000000000002E-6</v>
      </c>
      <c r="N272" s="52">
        <f t="shared" si="125"/>
        <v>2.7200000000000002E-6</v>
      </c>
      <c r="O272" s="52">
        <f t="shared" si="126"/>
        <v>2.7200000000000002E-6</v>
      </c>
      <c r="P272" s="30"/>
      <c r="Q272" s="30">
        <f t="shared" si="127"/>
        <v>404</v>
      </c>
      <c r="R272" s="30">
        <f t="shared" si="128"/>
        <v>407</v>
      </c>
      <c r="S272" s="30">
        <f t="shared" si="129"/>
        <v>402</v>
      </c>
      <c r="T272" s="30">
        <f t="shared" si="130"/>
        <v>410</v>
      </c>
      <c r="U272" s="30">
        <f t="shared" si="131"/>
        <v>411</v>
      </c>
      <c r="V272" s="30">
        <f t="shared" si="120"/>
        <v>3</v>
      </c>
      <c r="W272" s="53" t="str">
        <f t="shared" si="121"/>
        <v>▲</v>
      </c>
      <c r="Y272" s="54">
        <f t="shared" ca="1" si="139"/>
        <v>271</v>
      </c>
      <c r="Z272" s="30">
        <v>271</v>
      </c>
      <c r="AA272" s="30">
        <f t="shared" si="132"/>
        <v>247</v>
      </c>
      <c r="AB272" s="30" t="str">
        <f t="shared" ca="1" si="133"/>
        <v xml:space="preserve">Jack Chandler </v>
      </c>
      <c r="AC272" s="30">
        <f t="shared" ca="1" si="134"/>
        <v>937630</v>
      </c>
      <c r="AD272" s="30">
        <f t="shared" ca="1" si="135"/>
        <v>80</v>
      </c>
      <c r="AE272" s="30">
        <f t="shared" ca="1" si="136"/>
        <v>6</v>
      </c>
      <c r="AF272" s="30" t="str">
        <f t="shared" ca="1" si="137"/>
        <v>▲</v>
      </c>
      <c r="AG272" s="30">
        <f t="shared" ca="1" si="140"/>
        <v>204</v>
      </c>
      <c r="AH272" s="53" t="str">
        <f t="shared" si="138"/>
        <v/>
      </c>
    </row>
    <row r="273" spans="1:34">
      <c r="A273" s="48"/>
      <c r="B273" s="49" t="s">
        <v>314</v>
      </c>
      <c r="C273" s="49">
        <v>3719140</v>
      </c>
      <c r="D273" s="49">
        <v>4612130</v>
      </c>
      <c r="E273" s="49">
        <v>0</v>
      </c>
      <c r="F273" s="49">
        <v>0</v>
      </c>
      <c r="G273" s="49">
        <v>0</v>
      </c>
      <c r="H273" s="49">
        <v>80</v>
      </c>
      <c r="I273" s="50">
        <v>17</v>
      </c>
      <c r="K273" s="51">
        <f t="shared" si="122"/>
        <v>3719140.0000027302</v>
      </c>
      <c r="L273" s="52">
        <f t="shared" si="123"/>
        <v>4612130.0000027297</v>
      </c>
      <c r="M273" s="52">
        <f t="shared" si="124"/>
        <v>2.7300000000000001E-6</v>
      </c>
      <c r="N273" s="52">
        <f t="shared" si="125"/>
        <v>2.7300000000000001E-6</v>
      </c>
      <c r="O273" s="52">
        <f t="shared" si="126"/>
        <v>2.7300000000000001E-6</v>
      </c>
      <c r="P273" s="30"/>
      <c r="Q273" s="30">
        <f t="shared" si="127"/>
        <v>82</v>
      </c>
      <c r="R273" s="30">
        <f t="shared" si="128"/>
        <v>27</v>
      </c>
      <c r="S273" s="30">
        <f t="shared" si="129"/>
        <v>401</v>
      </c>
      <c r="T273" s="30">
        <f t="shared" si="130"/>
        <v>409</v>
      </c>
      <c r="U273" s="30">
        <f t="shared" si="131"/>
        <v>410</v>
      </c>
      <c r="V273" s="30">
        <f t="shared" si="120"/>
        <v>-55</v>
      </c>
      <c r="W273" s="53" t="str">
        <f t="shared" si="121"/>
        <v>▼</v>
      </c>
      <c r="Y273" s="54">
        <f t="shared" ca="1" si="139"/>
        <v>272</v>
      </c>
      <c r="Z273" s="30">
        <v>272</v>
      </c>
      <c r="AA273" s="30">
        <f t="shared" si="132"/>
        <v>344</v>
      </c>
      <c r="AB273" s="30" t="str">
        <f t="shared" ca="1" si="133"/>
        <v xml:space="preserve">Tammy L Field </v>
      </c>
      <c r="AC273" s="30">
        <f t="shared" ca="1" si="134"/>
        <v>924980</v>
      </c>
      <c r="AD273" s="30">
        <f t="shared" ca="1" si="135"/>
        <v>64</v>
      </c>
      <c r="AE273" s="30">
        <f t="shared" ca="1" si="136"/>
        <v>15</v>
      </c>
      <c r="AF273" s="30" t="str">
        <f t="shared" ca="1" si="137"/>
        <v>▲</v>
      </c>
      <c r="AG273" s="30">
        <f t="shared" ca="1" si="140"/>
        <v>254</v>
      </c>
      <c r="AH273" s="53">
        <f t="shared" si="138"/>
        <v>3719140</v>
      </c>
    </row>
    <row r="274" spans="1:34">
      <c r="A274" s="48"/>
      <c r="B274" s="49" t="s">
        <v>315</v>
      </c>
      <c r="C274" s="49">
        <v>4462690</v>
      </c>
      <c r="D274" s="49">
        <v>2420380</v>
      </c>
      <c r="E274" s="49">
        <v>2073080</v>
      </c>
      <c r="F274" s="49">
        <v>1358130</v>
      </c>
      <c r="G274" s="49">
        <v>0</v>
      </c>
      <c r="H274" s="49">
        <v>80</v>
      </c>
      <c r="I274" s="50">
        <v>10</v>
      </c>
      <c r="K274" s="51">
        <f t="shared" si="122"/>
        <v>4462690.00000274</v>
      </c>
      <c r="L274" s="52">
        <f t="shared" si="123"/>
        <v>2420380.00000274</v>
      </c>
      <c r="M274" s="52">
        <f t="shared" si="124"/>
        <v>2073080.00000274</v>
      </c>
      <c r="N274" s="52">
        <f t="shared" si="125"/>
        <v>1358130.00000274</v>
      </c>
      <c r="O274" s="52">
        <f t="shared" si="126"/>
        <v>2.74E-6</v>
      </c>
      <c r="P274" s="30"/>
      <c r="Q274" s="30">
        <f t="shared" si="127"/>
        <v>44</v>
      </c>
      <c r="R274" s="30">
        <f t="shared" si="128"/>
        <v>143</v>
      </c>
      <c r="S274" s="30">
        <f t="shared" si="129"/>
        <v>175</v>
      </c>
      <c r="T274" s="30">
        <f t="shared" si="130"/>
        <v>197</v>
      </c>
      <c r="U274" s="30">
        <f t="shared" si="131"/>
        <v>409</v>
      </c>
      <c r="V274" s="30">
        <f t="shared" si="120"/>
        <v>99</v>
      </c>
      <c r="W274" s="53" t="str">
        <f t="shared" si="121"/>
        <v>▲</v>
      </c>
      <c r="Y274" s="54">
        <f t="shared" ca="1" si="139"/>
        <v>273</v>
      </c>
      <c r="Z274" s="30">
        <v>273</v>
      </c>
      <c r="AA274" s="30">
        <f t="shared" si="132"/>
        <v>384</v>
      </c>
      <c r="AB274" s="30" t="str">
        <f t="shared" ca="1" si="133"/>
        <v>Christine Stevens</v>
      </c>
      <c r="AC274" s="30">
        <f t="shared" ca="1" si="134"/>
        <v>912900</v>
      </c>
      <c r="AD274" s="30">
        <f t="shared" ca="1" si="135"/>
        <v>61</v>
      </c>
      <c r="AE274" s="30">
        <f t="shared" ca="1" si="136"/>
        <v>93</v>
      </c>
      <c r="AF274" s="30" t="str">
        <f t="shared" ca="1" si="137"/>
        <v>▼</v>
      </c>
      <c r="AG274" s="30">
        <f t="shared" ca="1" si="140"/>
        <v>252</v>
      </c>
      <c r="AH274" s="53">
        <f t="shared" si="138"/>
        <v>4462690</v>
      </c>
    </row>
    <row r="275" spans="1:34">
      <c r="A275" s="48"/>
      <c r="B275" s="49" t="s">
        <v>316</v>
      </c>
      <c r="C275" s="49">
        <v>3786250</v>
      </c>
      <c r="D275" s="49">
        <v>3154180</v>
      </c>
      <c r="E275" s="49">
        <v>3661530</v>
      </c>
      <c r="F275" s="49">
        <v>1665790</v>
      </c>
      <c r="G275" s="49">
        <v>2437980</v>
      </c>
      <c r="H275" s="49">
        <v>80</v>
      </c>
      <c r="I275" s="50">
        <v>211</v>
      </c>
      <c r="K275" s="51">
        <f t="shared" si="122"/>
        <v>3786250.0000027502</v>
      </c>
      <c r="L275" s="52">
        <f t="shared" si="123"/>
        <v>3154180.0000027502</v>
      </c>
      <c r="M275" s="52">
        <f t="shared" si="124"/>
        <v>3661530.0000027502</v>
      </c>
      <c r="N275" s="52">
        <f t="shared" si="125"/>
        <v>1665790.00000275</v>
      </c>
      <c r="O275" s="52">
        <f t="shared" si="126"/>
        <v>2437980.0000027502</v>
      </c>
      <c r="P275" s="30"/>
      <c r="Q275" s="30">
        <f t="shared" si="127"/>
        <v>77</v>
      </c>
      <c r="R275" s="30">
        <f t="shared" si="128"/>
        <v>99</v>
      </c>
      <c r="S275" s="30">
        <f t="shared" si="129"/>
        <v>80</v>
      </c>
      <c r="T275" s="30">
        <f t="shared" si="130"/>
        <v>163</v>
      </c>
      <c r="U275" s="30">
        <f t="shared" si="131"/>
        <v>145</v>
      </c>
      <c r="V275" s="30">
        <f t="shared" si="120"/>
        <v>22</v>
      </c>
      <c r="W275" s="53" t="str">
        <f t="shared" si="121"/>
        <v>▲</v>
      </c>
      <c r="Y275" s="54">
        <f t="shared" ca="1" si="139"/>
        <v>274</v>
      </c>
      <c r="Z275" s="30">
        <v>274</v>
      </c>
      <c r="AA275" s="30">
        <f t="shared" si="132"/>
        <v>433</v>
      </c>
      <c r="AB275" s="30" t="str">
        <f t="shared" ca="1" si="133"/>
        <v>Arquimedes Zambrano</v>
      </c>
      <c r="AC275" s="30">
        <f t="shared" ca="1" si="134"/>
        <v>901490</v>
      </c>
      <c r="AD275" s="30">
        <f t="shared" ca="1" si="135"/>
        <v>41</v>
      </c>
      <c r="AE275" s="30">
        <f t="shared" ca="1" si="136"/>
        <v>42</v>
      </c>
      <c r="AF275" s="30" t="str">
        <f t="shared" ca="1" si="137"/>
        <v>▲</v>
      </c>
      <c r="AG275" s="30">
        <f t="shared" ca="1" si="140"/>
        <v>251</v>
      </c>
      <c r="AH275" s="53">
        <f t="shared" si="138"/>
        <v>3786250</v>
      </c>
    </row>
    <row r="276" spans="1:34">
      <c r="A276" s="48"/>
      <c r="B276" s="49" t="s">
        <v>317</v>
      </c>
      <c r="C276" s="49">
        <v>2007170</v>
      </c>
      <c r="D276" s="49">
        <v>2549520</v>
      </c>
      <c r="E276" s="49">
        <v>2924090</v>
      </c>
      <c r="F276" s="49">
        <v>1818590</v>
      </c>
      <c r="G276" s="49">
        <v>2196540</v>
      </c>
      <c r="H276" s="49">
        <v>80</v>
      </c>
      <c r="I276" s="50">
        <v>73</v>
      </c>
      <c r="K276" s="51">
        <f t="shared" si="122"/>
        <v>2007170.00000276</v>
      </c>
      <c r="L276" s="52">
        <f t="shared" si="123"/>
        <v>2549520.00000276</v>
      </c>
      <c r="M276" s="52">
        <f t="shared" si="124"/>
        <v>2924090.00000276</v>
      </c>
      <c r="N276" s="52">
        <f t="shared" si="125"/>
        <v>1818590.00000276</v>
      </c>
      <c r="O276" s="52">
        <f t="shared" si="126"/>
        <v>2196540.00000276</v>
      </c>
      <c r="P276" s="30"/>
      <c r="Q276" s="30">
        <f t="shared" si="127"/>
        <v>182</v>
      </c>
      <c r="R276" s="30">
        <f t="shared" si="128"/>
        <v>129</v>
      </c>
      <c r="S276" s="30">
        <f t="shared" si="129"/>
        <v>126</v>
      </c>
      <c r="T276" s="30">
        <f t="shared" si="130"/>
        <v>141</v>
      </c>
      <c r="U276" s="30">
        <f t="shared" si="131"/>
        <v>163</v>
      </c>
      <c r="V276" s="30">
        <f t="shared" si="120"/>
        <v>-53</v>
      </c>
      <c r="W276" s="53" t="str">
        <f t="shared" si="121"/>
        <v>▼</v>
      </c>
      <c r="Y276" s="54">
        <f t="shared" ca="1" si="139"/>
        <v>275</v>
      </c>
      <c r="Z276" s="30">
        <v>275</v>
      </c>
      <c r="AA276" s="30">
        <f t="shared" si="132"/>
        <v>353</v>
      </c>
      <c r="AB276" s="30" t="str">
        <f t="shared" ca="1" si="133"/>
        <v xml:space="preserve">Marc Bacharach </v>
      </c>
      <c r="AC276" s="30">
        <f t="shared" ca="1" si="134"/>
        <v>900340</v>
      </c>
      <c r="AD276" s="30">
        <f t="shared" ca="1" si="135"/>
        <v>80</v>
      </c>
      <c r="AE276" s="30" t="str">
        <f t="shared" ca="1" si="136"/>
        <v>---</v>
      </c>
      <c r="AF276" s="30" t="str">
        <f t="shared" ca="1" si="137"/>
        <v>▲</v>
      </c>
      <c r="AG276" s="30">
        <f t="shared" ca="1" si="140"/>
        <v>261</v>
      </c>
      <c r="AH276" s="53">
        <f t="shared" si="138"/>
        <v>2007170</v>
      </c>
    </row>
    <row r="277" spans="1:34">
      <c r="A277" s="48"/>
      <c r="B277" s="49" t="s">
        <v>318</v>
      </c>
      <c r="C277" s="49">
        <v>0</v>
      </c>
      <c r="D277" s="49">
        <v>0</v>
      </c>
      <c r="E277" s="49">
        <v>0</v>
      </c>
      <c r="F277" s="49">
        <v>0</v>
      </c>
      <c r="G277" s="49">
        <v>0</v>
      </c>
      <c r="H277" s="49">
        <v>6</v>
      </c>
      <c r="I277" s="50">
        <v>82</v>
      </c>
      <c r="K277" s="51">
        <f t="shared" si="122"/>
        <v>2.7700000000000002E-6</v>
      </c>
      <c r="L277" s="52">
        <f t="shared" si="123"/>
        <v>2.7700000000000002E-6</v>
      </c>
      <c r="M277" s="52">
        <f t="shared" si="124"/>
        <v>2.7700000000000002E-6</v>
      </c>
      <c r="N277" s="52">
        <f t="shared" si="125"/>
        <v>2.7700000000000002E-6</v>
      </c>
      <c r="O277" s="52">
        <f t="shared" si="126"/>
        <v>2.7700000000000002E-6</v>
      </c>
      <c r="P277" s="30"/>
      <c r="Q277" s="30">
        <f t="shared" si="127"/>
        <v>403</v>
      </c>
      <c r="R277" s="30">
        <f t="shared" si="128"/>
        <v>406</v>
      </c>
      <c r="S277" s="30">
        <f t="shared" si="129"/>
        <v>400</v>
      </c>
      <c r="T277" s="30">
        <f t="shared" si="130"/>
        <v>408</v>
      </c>
      <c r="U277" s="30">
        <f t="shared" si="131"/>
        <v>408</v>
      </c>
      <c r="V277" s="30">
        <f t="shared" si="120"/>
        <v>3</v>
      </c>
      <c r="W277" s="53" t="str">
        <f t="shared" si="121"/>
        <v>▲</v>
      </c>
      <c r="Y277" s="54">
        <f t="shared" ca="1" si="139"/>
        <v>276</v>
      </c>
      <c r="Z277" s="30">
        <v>277</v>
      </c>
      <c r="AA277" s="30">
        <f t="shared" si="132"/>
        <v>469</v>
      </c>
      <c r="AB277" s="30" t="str">
        <f t="shared" ca="1" si="133"/>
        <v xml:space="preserve">Elizabeth Bergl </v>
      </c>
      <c r="AC277" s="30">
        <f t="shared" ca="1" si="134"/>
        <v>885080</v>
      </c>
      <c r="AD277" s="30">
        <f t="shared" ca="1" si="135"/>
        <v>65</v>
      </c>
      <c r="AE277" s="30" t="str">
        <f t="shared" ca="1" si="136"/>
        <v>---</v>
      </c>
      <c r="AF277" s="30" t="str">
        <f t="shared" ca="1" si="137"/>
        <v>▼</v>
      </c>
      <c r="AG277" s="30">
        <f t="shared" ca="1" si="140"/>
        <v>248</v>
      </c>
      <c r="AH277" s="53" t="str">
        <f t="shared" si="138"/>
        <v/>
      </c>
    </row>
    <row r="278" spans="1:34">
      <c r="A278" s="48"/>
      <c r="B278" s="49" t="s">
        <v>319</v>
      </c>
      <c r="C278" s="49">
        <v>2646330</v>
      </c>
      <c r="D278" s="49">
        <v>321990</v>
      </c>
      <c r="E278" s="49">
        <v>1637600</v>
      </c>
      <c r="F278" s="49">
        <v>688610</v>
      </c>
      <c r="G278" s="49">
        <v>876960</v>
      </c>
      <c r="H278" s="49">
        <v>80</v>
      </c>
      <c r="I278" s="50">
        <v>0</v>
      </c>
      <c r="K278" s="51">
        <f t="shared" si="122"/>
        <v>2646330.00000278</v>
      </c>
      <c r="L278" s="52">
        <f t="shared" si="123"/>
        <v>321990.00000278</v>
      </c>
      <c r="M278" s="52">
        <f t="shared" si="124"/>
        <v>1637600.00000278</v>
      </c>
      <c r="N278" s="52">
        <f t="shared" si="125"/>
        <v>688610.00000278</v>
      </c>
      <c r="O278" s="52">
        <f t="shared" si="126"/>
        <v>876960.00000278</v>
      </c>
      <c r="P278" s="30"/>
      <c r="Q278" s="30">
        <f t="shared" si="127"/>
        <v>142</v>
      </c>
      <c r="R278" s="30">
        <f t="shared" si="128"/>
        <v>327</v>
      </c>
      <c r="S278" s="30">
        <f t="shared" si="129"/>
        <v>212</v>
      </c>
      <c r="T278" s="30">
        <f t="shared" si="130"/>
        <v>275</v>
      </c>
      <c r="U278" s="30">
        <f t="shared" si="131"/>
        <v>258</v>
      </c>
      <c r="V278" s="30">
        <f t="shared" si="120"/>
        <v>185</v>
      </c>
      <c r="W278" s="53" t="str">
        <f t="shared" si="121"/>
        <v>▲</v>
      </c>
      <c r="Y278" s="54">
        <f t="shared" ca="1" si="139"/>
        <v>277</v>
      </c>
      <c r="Z278" s="30">
        <v>278</v>
      </c>
      <c r="AA278" s="30">
        <f t="shared" si="132"/>
        <v>250</v>
      </c>
      <c r="AB278" s="30" t="str">
        <f t="shared" ca="1" si="133"/>
        <v xml:space="preserve">Maureen Reardon Pedersen </v>
      </c>
      <c r="AC278" s="30">
        <f t="shared" ca="1" si="134"/>
        <v>872380</v>
      </c>
      <c r="AD278" s="30">
        <f t="shared" ca="1" si="135"/>
        <v>31</v>
      </c>
      <c r="AE278" s="30">
        <f t="shared" ca="1" si="136"/>
        <v>8</v>
      </c>
      <c r="AF278" s="30" t="str">
        <f t="shared" ca="1" si="137"/>
        <v>▲</v>
      </c>
      <c r="AG278" s="30">
        <f t="shared" ca="1" si="140"/>
        <v>290</v>
      </c>
      <c r="AH278" s="53">
        <f t="shared" si="138"/>
        <v>2646330</v>
      </c>
    </row>
    <row r="279" spans="1:34">
      <c r="A279" s="48"/>
      <c r="B279" s="49" t="s">
        <v>320</v>
      </c>
      <c r="C279" s="49">
        <v>3623870</v>
      </c>
      <c r="D279" s="49">
        <v>1482290</v>
      </c>
      <c r="E279" s="49">
        <v>2838590</v>
      </c>
      <c r="F279" s="49">
        <v>1565250</v>
      </c>
      <c r="G279" s="49">
        <v>2956930</v>
      </c>
      <c r="H279" s="49">
        <v>80</v>
      </c>
      <c r="I279" s="50">
        <v>76</v>
      </c>
      <c r="K279" s="51">
        <f t="shared" si="122"/>
        <v>3623870.0000027898</v>
      </c>
      <c r="L279" s="52">
        <f t="shared" si="123"/>
        <v>1482290.00000279</v>
      </c>
      <c r="M279" s="52">
        <f t="shared" si="124"/>
        <v>2838590.0000027898</v>
      </c>
      <c r="N279" s="52">
        <f t="shared" si="125"/>
        <v>1565250.00000279</v>
      </c>
      <c r="O279" s="52">
        <f t="shared" si="126"/>
        <v>2956930.0000027898</v>
      </c>
      <c r="P279" s="30"/>
      <c r="Q279" s="30">
        <f t="shared" si="127"/>
        <v>88</v>
      </c>
      <c r="R279" s="30">
        <f t="shared" si="128"/>
        <v>218</v>
      </c>
      <c r="S279" s="30">
        <f t="shared" si="129"/>
        <v>130</v>
      </c>
      <c r="T279" s="30">
        <f t="shared" si="130"/>
        <v>172</v>
      </c>
      <c r="U279" s="30">
        <f t="shared" si="131"/>
        <v>108</v>
      </c>
      <c r="V279" s="30">
        <f t="shared" si="120"/>
        <v>130</v>
      </c>
      <c r="W279" s="53" t="str">
        <f t="shared" si="121"/>
        <v>▲</v>
      </c>
      <c r="Y279" s="54">
        <f t="shared" ca="1" si="139"/>
        <v>278</v>
      </c>
      <c r="Z279" s="30">
        <v>279</v>
      </c>
      <c r="AA279" s="30">
        <f t="shared" si="132"/>
        <v>525</v>
      </c>
      <c r="AB279" s="30" t="str">
        <f t="shared" ca="1" si="133"/>
        <v xml:space="preserve">Smi LingSerpent </v>
      </c>
      <c r="AC279" s="30">
        <f t="shared" ca="1" si="134"/>
        <v>872340</v>
      </c>
      <c r="AD279" s="30">
        <f t="shared" ca="1" si="135"/>
        <v>46</v>
      </c>
      <c r="AE279" s="30" t="str">
        <f t="shared" ca="1" si="136"/>
        <v>---</v>
      </c>
      <c r="AF279" s="30" t="str">
        <f t="shared" ca="1" si="137"/>
        <v>▼</v>
      </c>
      <c r="AG279" s="30">
        <f t="shared" ca="1" si="140"/>
        <v>258</v>
      </c>
      <c r="AH279" s="53">
        <f t="shared" si="138"/>
        <v>3623870</v>
      </c>
    </row>
    <row r="280" spans="1:34">
      <c r="A280" s="48"/>
      <c r="B280" s="49" t="s">
        <v>321</v>
      </c>
      <c r="C280" s="49">
        <v>4193850</v>
      </c>
      <c r="D280" s="49">
        <v>3195240</v>
      </c>
      <c r="E280" s="49">
        <v>4065440</v>
      </c>
      <c r="F280" s="49">
        <v>2870390</v>
      </c>
      <c r="G280" s="49">
        <v>3673270</v>
      </c>
      <c r="H280" s="49">
        <v>80</v>
      </c>
      <c r="I280" s="50">
        <v>307</v>
      </c>
      <c r="K280" s="51">
        <f t="shared" si="122"/>
        <v>4193850.0000028</v>
      </c>
      <c r="L280" s="52">
        <f t="shared" si="123"/>
        <v>3195240.0000028</v>
      </c>
      <c r="M280" s="52">
        <f t="shared" si="124"/>
        <v>4065440.0000028</v>
      </c>
      <c r="N280" s="52">
        <f t="shared" si="125"/>
        <v>2870390.0000028</v>
      </c>
      <c r="O280" s="52">
        <f t="shared" si="126"/>
        <v>3673270.0000028</v>
      </c>
      <c r="P280" s="30"/>
      <c r="Q280" s="30">
        <f t="shared" si="127"/>
        <v>57</v>
      </c>
      <c r="R280" s="30">
        <f t="shared" si="128"/>
        <v>90</v>
      </c>
      <c r="S280" s="30">
        <f t="shared" si="129"/>
        <v>55</v>
      </c>
      <c r="T280" s="30">
        <f t="shared" si="130"/>
        <v>83</v>
      </c>
      <c r="U280" s="30">
        <f t="shared" si="131"/>
        <v>76</v>
      </c>
      <c r="V280" s="30">
        <f t="shared" si="120"/>
        <v>33</v>
      </c>
      <c r="W280" s="53" t="str">
        <f t="shared" si="121"/>
        <v>▲</v>
      </c>
      <c r="Y280" s="54">
        <f t="shared" ca="1" si="139"/>
        <v>279</v>
      </c>
      <c r="Z280" s="30">
        <v>280</v>
      </c>
      <c r="AA280" s="30">
        <f t="shared" si="132"/>
        <v>6</v>
      </c>
      <c r="AB280" s="30" t="str">
        <f t="shared" ca="1" si="133"/>
        <v xml:space="preserve">Giovani José Zerpa Matheus </v>
      </c>
      <c r="AC280" s="30">
        <f t="shared" ca="1" si="134"/>
        <v>852100</v>
      </c>
      <c r="AD280" s="30">
        <f t="shared" ca="1" si="135"/>
        <v>80</v>
      </c>
      <c r="AE280" s="30">
        <f t="shared" ca="1" si="136"/>
        <v>113</v>
      </c>
      <c r="AF280" s="30" t="str">
        <f t="shared" ca="1" si="137"/>
        <v>▼</v>
      </c>
      <c r="AG280" s="30">
        <f t="shared" ca="1" si="140"/>
        <v>126</v>
      </c>
      <c r="AH280" s="53">
        <f t="shared" si="138"/>
        <v>4193850</v>
      </c>
    </row>
    <row r="281" spans="1:34">
      <c r="A281" s="48"/>
      <c r="B281" s="49" t="s">
        <v>322</v>
      </c>
      <c r="C281" s="49">
        <v>3856700</v>
      </c>
      <c r="D281" s="49">
        <v>2339610</v>
      </c>
      <c r="E281" s="49">
        <v>2352600</v>
      </c>
      <c r="F281" s="49">
        <v>5693910</v>
      </c>
      <c r="G281" s="49">
        <v>6736990</v>
      </c>
      <c r="H281" s="49">
        <v>48</v>
      </c>
      <c r="I281" s="50">
        <v>60</v>
      </c>
      <c r="K281" s="51">
        <f t="shared" si="122"/>
        <v>3856700.0000028098</v>
      </c>
      <c r="L281" s="52">
        <f t="shared" si="123"/>
        <v>2339610.0000028098</v>
      </c>
      <c r="M281" s="52">
        <f t="shared" si="124"/>
        <v>2352600.0000028098</v>
      </c>
      <c r="N281" s="52">
        <f t="shared" si="125"/>
        <v>5693910.0000028098</v>
      </c>
      <c r="O281" s="52">
        <f t="shared" si="126"/>
        <v>6736990.0000028098</v>
      </c>
      <c r="P281" s="30"/>
      <c r="Q281" s="30">
        <f t="shared" si="127"/>
        <v>74</v>
      </c>
      <c r="R281" s="30">
        <f t="shared" si="128"/>
        <v>151</v>
      </c>
      <c r="S281" s="30">
        <f t="shared" si="129"/>
        <v>155</v>
      </c>
      <c r="T281" s="30">
        <f t="shared" si="130"/>
        <v>11</v>
      </c>
      <c r="U281" s="30">
        <f t="shared" si="131"/>
        <v>11</v>
      </c>
      <c r="V281" s="30">
        <f t="shared" si="120"/>
        <v>77</v>
      </c>
      <c r="W281" s="53" t="str">
        <f t="shared" si="121"/>
        <v>▲</v>
      </c>
      <c r="Y281" s="54">
        <f t="shared" ca="1" si="139"/>
        <v>280</v>
      </c>
      <c r="Z281" s="30">
        <v>281</v>
      </c>
      <c r="AA281" s="30">
        <f t="shared" si="132"/>
        <v>482</v>
      </c>
      <c r="AB281" s="30" t="str">
        <f t="shared" ca="1" si="133"/>
        <v xml:space="preserve">Kveta Liptak </v>
      </c>
      <c r="AC281" s="30">
        <f t="shared" ca="1" si="134"/>
        <v>851250</v>
      </c>
      <c r="AD281" s="30">
        <f t="shared" ca="1" si="135"/>
        <v>74</v>
      </c>
      <c r="AE281" s="30" t="str">
        <f t="shared" ca="1" si="136"/>
        <v>---</v>
      </c>
      <c r="AF281" s="30" t="str">
        <f t="shared" ca="1" si="137"/>
        <v>▲</v>
      </c>
      <c r="AG281" s="30">
        <f t="shared" ca="1" si="140"/>
        <v>268</v>
      </c>
      <c r="AH281" s="53">
        <f t="shared" si="138"/>
        <v>3856700</v>
      </c>
    </row>
    <row r="282" spans="1:34">
      <c r="A282" s="48" t="s">
        <v>41</v>
      </c>
      <c r="B282" s="49" t="s">
        <v>323</v>
      </c>
      <c r="C282" s="49">
        <v>3033170</v>
      </c>
      <c r="D282" s="49">
        <v>2776250</v>
      </c>
      <c r="E282" s="49">
        <v>2860590</v>
      </c>
      <c r="F282" s="49">
        <v>2119830</v>
      </c>
      <c r="G282" s="49">
        <v>2167100</v>
      </c>
      <c r="H282" s="49">
        <v>80</v>
      </c>
      <c r="I282" s="134">
        <v>18</v>
      </c>
      <c r="K282" s="51" t="str">
        <f t="shared" si="122"/>
        <v/>
      </c>
      <c r="L282" s="52" t="str">
        <f t="shared" si="123"/>
        <v/>
      </c>
      <c r="M282" s="52" t="str">
        <f t="shared" si="124"/>
        <v/>
      </c>
      <c r="N282" s="52" t="str">
        <f t="shared" si="125"/>
        <v/>
      </c>
      <c r="O282" s="52" t="str">
        <f t="shared" si="126"/>
        <v/>
      </c>
      <c r="P282" s="30"/>
      <c r="Q282" s="30">
        <f t="shared" si="127"/>
        <v>0</v>
      </c>
      <c r="R282" s="30">
        <f t="shared" si="128"/>
        <v>0</v>
      </c>
      <c r="S282" s="30">
        <f t="shared" si="129"/>
        <v>0</v>
      </c>
      <c r="T282" s="30">
        <f t="shared" si="130"/>
        <v>0</v>
      </c>
      <c r="U282" s="30">
        <f t="shared" si="131"/>
        <v>0</v>
      </c>
      <c r="V282" s="30">
        <f t="shared" si="120"/>
        <v>0</v>
      </c>
      <c r="W282" s="53" t="str">
        <f t="shared" si="121"/>
        <v>=</v>
      </c>
      <c r="Y282" s="54">
        <f t="shared" ca="1" si="139"/>
        <v>281</v>
      </c>
      <c r="Z282" s="30">
        <v>282</v>
      </c>
      <c r="AA282" s="30">
        <f t="shared" si="132"/>
        <v>295</v>
      </c>
      <c r="AB282" s="30" t="str">
        <f t="shared" ca="1" si="133"/>
        <v xml:space="preserve">Helen Szukalowski-Foreman </v>
      </c>
      <c r="AC282" s="30">
        <f t="shared" ca="1" si="134"/>
        <v>847300</v>
      </c>
      <c r="AD282" s="30">
        <f t="shared" ca="1" si="135"/>
        <v>34</v>
      </c>
      <c r="AE282" s="30">
        <f t="shared" ca="1" si="136"/>
        <v>82</v>
      </c>
      <c r="AF282" s="30" t="str">
        <f t="shared" ca="1" si="137"/>
        <v>▼</v>
      </c>
      <c r="AG282" s="30">
        <f t="shared" ca="1" si="140"/>
        <v>223</v>
      </c>
      <c r="AH282" s="53" t="str">
        <f t="shared" si="138"/>
        <v/>
      </c>
    </row>
    <row r="283" spans="1:34">
      <c r="A283" s="48"/>
      <c r="B283" s="49" t="s">
        <v>324</v>
      </c>
      <c r="C283" s="49">
        <v>0</v>
      </c>
      <c r="D283" s="49">
        <v>0</v>
      </c>
      <c r="E283" s="49">
        <v>0</v>
      </c>
      <c r="F283" s="49">
        <v>0</v>
      </c>
      <c r="G283" s="49">
        <v>981170</v>
      </c>
      <c r="H283" s="49">
        <v>76</v>
      </c>
      <c r="I283" s="134">
        <v>37</v>
      </c>
      <c r="K283" s="51">
        <f t="shared" si="122"/>
        <v>2.83E-6</v>
      </c>
      <c r="L283" s="52">
        <f t="shared" si="123"/>
        <v>2.83E-6</v>
      </c>
      <c r="M283" s="52">
        <f t="shared" si="124"/>
        <v>2.83E-6</v>
      </c>
      <c r="N283" s="52">
        <f t="shared" si="125"/>
        <v>2.83E-6</v>
      </c>
      <c r="O283" s="52">
        <f t="shared" si="126"/>
        <v>981170.00000283006</v>
      </c>
      <c r="P283" s="30"/>
      <c r="Q283" s="30">
        <f t="shared" si="127"/>
        <v>402</v>
      </c>
      <c r="R283" s="30">
        <f t="shared" si="128"/>
        <v>405</v>
      </c>
      <c r="S283" s="30">
        <f t="shared" si="129"/>
        <v>399</v>
      </c>
      <c r="T283" s="30">
        <f t="shared" si="130"/>
        <v>407</v>
      </c>
      <c r="U283" s="30">
        <f t="shared" si="131"/>
        <v>252</v>
      </c>
      <c r="V283" s="30">
        <f t="shared" si="120"/>
        <v>3</v>
      </c>
      <c r="W283" s="53" t="str">
        <f t="shared" si="121"/>
        <v>▲</v>
      </c>
      <c r="Y283" s="54">
        <f t="shared" ca="1" si="139"/>
        <v>282</v>
      </c>
      <c r="Z283" s="30">
        <v>283</v>
      </c>
      <c r="AA283" s="30">
        <f t="shared" si="132"/>
        <v>305</v>
      </c>
      <c r="AB283" s="30" t="str">
        <f t="shared" ca="1" si="133"/>
        <v xml:space="preserve">David Punzo </v>
      </c>
      <c r="AC283" s="30">
        <f t="shared" ca="1" si="134"/>
        <v>845140</v>
      </c>
      <c r="AD283" s="30">
        <f t="shared" ca="1" si="135"/>
        <v>65</v>
      </c>
      <c r="AE283" s="30">
        <f t="shared" ca="1" si="136"/>
        <v>20</v>
      </c>
      <c r="AF283" s="30" t="str">
        <f t="shared" ca="1" si="137"/>
        <v>▼</v>
      </c>
      <c r="AG283" s="30">
        <f t="shared" ca="1" si="140"/>
        <v>260</v>
      </c>
      <c r="AH283" s="53" t="str">
        <f t="shared" si="138"/>
        <v/>
      </c>
    </row>
    <row r="284" spans="1:34">
      <c r="A284" s="48" t="s">
        <v>41</v>
      </c>
      <c r="B284" s="49" t="s">
        <v>325</v>
      </c>
      <c r="C284" s="49">
        <v>0</v>
      </c>
      <c r="D284" s="49">
        <v>0</v>
      </c>
      <c r="E284" s="49">
        <v>0</v>
      </c>
      <c r="F284" s="49">
        <v>0</v>
      </c>
      <c r="G284" s="49">
        <v>0</v>
      </c>
      <c r="H284" s="49">
        <v>80</v>
      </c>
      <c r="I284" s="134">
        <v>0</v>
      </c>
      <c r="K284" s="51" t="str">
        <f t="shared" si="122"/>
        <v/>
      </c>
      <c r="L284" s="52" t="str">
        <f t="shared" si="123"/>
        <v/>
      </c>
      <c r="M284" s="52" t="str">
        <f t="shared" si="124"/>
        <v/>
      </c>
      <c r="N284" s="52" t="str">
        <f t="shared" si="125"/>
        <v/>
      </c>
      <c r="O284" s="52" t="str">
        <f t="shared" si="126"/>
        <v/>
      </c>
      <c r="P284" s="30"/>
      <c r="Q284" s="30">
        <f t="shared" si="127"/>
        <v>0</v>
      </c>
      <c r="R284" s="30">
        <f t="shared" si="128"/>
        <v>0</v>
      </c>
      <c r="S284" s="30">
        <f t="shared" si="129"/>
        <v>0</v>
      </c>
      <c r="T284" s="30">
        <f t="shared" si="130"/>
        <v>0</v>
      </c>
      <c r="U284" s="30">
        <f t="shared" si="131"/>
        <v>0</v>
      </c>
      <c r="V284" s="30">
        <f t="shared" si="120"/>
        <v>0</v>
      </c>
      <c r="W284" s="53" t="str">
        <f t="shared" si="121"/>
        <v>=</v>
      </c>
      <c r="Y284" s="54">
        <f t="shared" ca="1" si="139"/>
        <v>283</v>
      </c>
      <c r="Z284" s="30">
        <v>284</v>
      </c>
      <c r="AA284" s="30">
        <f t="shared" si="132"/>
        <v>69</v>
      </c>
      <c r="AB284" s="30" t="str">
        <f t="shared" ca="1" si="133"/>
        <v xml:space="preserve">Tippi V Curry </v>
      </c>
      <c r="AC284" s="30">
        <f t="shared" ca="1" si="134"/>
        <v>841750</v>
      </c>
      <c r="AD284" s="30">
        <f t="shared" ca="1" si="135"/>
        <v>67</v>
      </c>
      <c r="AE284" s="30">
        <f t="shared" ca="1" si="136"/>
        <v>76</v>
      </c>
      <c r="AF284" s="30" t="str">
        <f t="shared" ca="1" si="137"/>
        <v>▼</v>
      </c>
      <c r="AG284" s="30">
        <f t="shared" ca="1" si="140"/>
        <v>174</v>
      </c>
      <c r="AH284" s="53" t="str">
        <f t="shared" si="138"/>
        <v/>
      </c>
    </row>
    <row r="285" spans="1:34">
      <c r="A285" s="48"/>
      <c r="B285" s="49" t="s">
        <v>326</v>
      </c>
      <c r="C285" s="49">
        <v>1058650</v>
      </c>
      <c r="D285" s="49">
        <v>1148920</v>
      </c>
      <c r="E285" s="49">
        <v>474420</v>
      </c>
      <c r="F285" s="49">
        <v>0</v>
      </c>
      <c r="G285" s="49">
        <v>586300</v>
      </c>
      <c r="H285" s="49">
        <v>41</v>
      </c>
      <c r="I285" s="134">
        <v>163</v>
      </c>
      <c r="K285" s="51">
        <f t="shared" si="122"/>
        <v>1058650.0000028501</v>
      </c>
      <c r="L285" s="52">
        <f t="shared" si="123"/>
        <v>1148920.0000028501</v>
      </c>
      <c r="M285" s="52">
        <f t="shared" si="124"/>
        <v>474420.00000285002</v>
      </c>
      <c r="N285" s="52">
        <f t="shared" si="125"/>
        <v>2.8500000000000002E-6</v>
      </c>
      <c r="O285" s="52">
        <f t="shared" si="126"/>
        <v>586300.00000284996</v>
      </c>
      <c r="P285" s="30"/>
      <c r="Q285" s="30">
        <f t="shared" si="127"/>
        <v>258</v>
      </c>
      <c r="R285" s="30">
        <f t="shared" si="128"/>
        <v>244</v>
      </c>
      <c r="S285" s="30">
        <f t="shared" si="129"/>
        <v>311</v>
      </c>
      <c r="T285" s="30">
        <f t="shared" si="130"/>
        <v>406</v>
      </c>
      <c r="U285" s="30">
        <f t="shared" si="131"/>
        <v>292</v>
      </c>
      <c r="V285" s="30">
        <f t="shared" si="120"/>
        <v>-14</v>
      </c>
      <c r="W285" s="53" t="str">
        <f t="shared" si="121"/>
        <v>▼</v>
      </c>
      <c r="Y285" s="54">
        <f t="shared" ca="1" si="139"/>
        <v>284</v>
      </c>
      <c r="Z285" s="30">
        <v>285</v>
      </c>
      <c r="AA285" s="30">
        <f t="shared" si="132"/>
        <v>366</v>
      </c>
      <c r="AB285" s="30" t="str">
        <f t="shared" ca="1" si="133"/>
        <v xml:space="preserve">Simon Hatcher </v>
      </c>
      <c r="AC285" s="30">
        <f t="shared" ca="1" si="134"/>
        <v>822140</v>
      </c>
      <c r="AD285" s="30">
        <f t="shared" ca="1" si="135"/>
        <v>80</v>
      </c>
      <c r="AE285" s="30">
        <f t="shared" ca="1" si="136"/>
        <v>9</v>
      </c>
      <c r="AF285" s="30" t="str">
        <f t="shared" ca="1" si="137"/>
        <v>▼</v>
      </c>
      <c r="AG285" s="30">
        <f t="shared" ca="1" si="140"/>
        <v>169</v>
      </c>
      <c r="AH285" s="53">
        <f t="shared" si="138"/>
        <v>1058650</v>
      </c>
    </row>
    <row r="286" spans="1:34">
      <c r="A286" s="48"/>
      <c r="B286" s="49" t="s">
        <v>327</v>
      </c>
      <c r="C286" s="49">
        <v>0</v>
      </c>
      <c r="D286" s="49">
        <v>0</v>
      </c>
      <c r="E286" s="49">
        <v>0</v>
      </c>
      <c r="F286" s="49">
        <v>0</v>
      </c>
      <c r="G286" s="49">
        <v>0</v>
      </c>
      <c r="H286" s="49">
        <v>80</v>
      </c>
      <c r="I286" s="134">
        <v>0</v>
      </c>
      <c r="K286" s="51">
        <f t="shared" si="122"/>
        <v>2.8600000000000001E-6</v>
      </c>
      <c r="L286" s="52">
        <f t="shared" si="123"/>
        <v>2.8600000000000001E-6</v>
      </c>
      <c r="M286" s="52">
        <f t="shared" si="124"/>
        <v>2.8600000000000001E-6</v>
      </c>
      <c r="N286" s="52">
        <f t="shared" si="125"/>
        <v>2.8600000000000001E-6</v>
      </c>
      <c r="O286" s="52">
        <f t="shared" si="126"/>
        <v>2.8600000000000001E-6</v>
      </c>
      <c r="P286" s="30"/>
      <c r="Q286" s="30">
        <f t="shared" si="127"/>
        <v>401</v>
      </c>
      <c r="R286" s="30">
        <f t="shared" si="128"/>
        <v>404</v>
      </c>
      <c r="S286" s="30">
        <f t="shared" si="129"/>
        <v>398</v>
      </c>
      <c r="T286" s="30">
        <f t="shared" si="130"/>
        <v>405</v>
      </c>
      <c r="U286" s="30">
        <f t="shared" si="131"/>
        <v>407</v>
      </c>
      <c r="V286" s="30">
        <f t="shared" si="120"/>
        <v>3</v>
      </c>
      <c r="W286" s="53" t="str">
        <f t="shared" si="121"/>
        <v>▲</v>
      </c>
      <c r="Y286" s="54">
        <f t="shared" ca="1" si="139"/>
        <v>285</v>
      </c>
      <c r="Z286" s="30">
        <v>286</v>
      </c>
      <c r="AA286" s="30">
        <f t="shared" si="132"/>
        <v>335</v>
      </c>
      <c r="AB286" s="30" t="str">
        <f t="shared" ca="1" si="133"/>
        <v xml:space="preserve">Monique Duval Dion </v>
      </c>
      <c r="AC286" s="30">
        <f t="shared" ca="1" si="134"/>
        <v>813540</v>
      </c>
      <c r="AD286" s="30">
        <f t="shared" ca="1" si="135"/>
        <v>61</v>
      </c>
      <c r="AE286" s="30">
        <f t="shared" ca="1" si="136"/>
        <v>24</v>
      </c>
      <c r="AF286" s="30" t="str">
        <f t="shared" ca="1" si="137"/>
        <v>▲</v>
      </c>
      <c r="AG286" s="30">
        <f t="shared" ca="1" si="140"/>
        <v>289</v>
      </c>
      <c r="AH286" s="53" t="str">
        <f t="shared" si="138"/>
        <v/>
      </c>
    </row>
    <row r="287" spans="1:34">
      <c r="A287" s="48"/>
      <c r="B287" s="49" t="s">
        <v>328</v>
      </c>
      <c r="C287" s="49">
        <v>3037060</v>
      </c>
      <c r="D287" s="49">
        <v>2473270</v>
      </c>
      <c r="E287" s="49">
        <v>2767490</v>
      </c>
      <c r="F287" s="49">
        <v>2016820</v>
      </c>
      <c r="G287" s="49">
        <v>2490290</v>
      </c>
      <c r="H287" s="49">
        <v>80</v>
      </c>
      <c r="I287" s="134">
        <v>125</v>
      </c>
      <c r="K287" s="51">
        <f t="shared" si="122"/>
        <v>3037060.0000028699</v>
      </c>
      <c r="L287" s="52">
        <f t="shared" si="123"/>
        <v>2473270.0000028699</v>
      </c>
      <c r="M287" s="52">
        <f t="shared" si="124"/>
        <v>2767490.0000028699</v>
      </c>
      <c r="N287" s="52">
        <f t="shared" si="125"/>
        <v>2016820.0000028701</v>
      </c>
      <c r="O287" s="52">
        <f t="shared" si="126"/>
        <v>2490290.0000028699</v>
      </c>
      <c r="P287" s="30"/>
      <c r="Q287" s="30">
        <f t="shared" si="127"/>
        <v>110</v>
      </c>
      <c r="R287" s="30">
        <f t="shared" si="128"/>
        <v>137</v>
      </c>
      <c r="S287" s="30">
        <f t="shared" si="129"/>
        <v>135</v>
      </c>
      <c r="T287" s="30">
        <f t="shared" si="130"/>
        <v>127</v>
      </c>
      <c r="U287" s="30">
        <f t="shared" si="131"/>
        <v>141</v>
      </c>
      <c r="V287" s="30">
        <f t="shared" si="120"/>
        <v>27</v>
      </c>
      <c r="W287" s="53" t="str">
        <f t="shared" si="121"/>
        <v>▲</v>
      </c>
      <c r="Y287" s="54">
        <f t="shared" ca="1" si="139"/>
        <v>286</v>
      </c>
      <c r="Z287" s="30">
        <v>287</v>
      </c>
      <c r="AA287" s="30">
        <f t="shared" si="132"/>
        <v>87</v>
      </c>
      <c r="AB287" s="30" t="str">
        <f t="shared" ca="1" si="133"/>
        <v xml:space="preserve">Frank Chu </v>
      </c>
      <c r="AC287" s="30">
        <f t="shared" ca="1" si="134"/>
        <v>774910</v>
      </c>
      <c r="AD287" s="30">
        <f t="shared" ca="1" si="135"/>
        <v>58</v>
      </c>
      <c r="AE287" s="30" t="str">
        <f t="shared" ca="1" si="136"/>
        <v>---</v>
      </c>
      <c r="AF287" s="30" t="str">
        <f t="shared" ca="1" si="137"/>
        <v>▼</v>
      </c>
      <c r="AG287" s="30">
        <f t="shared" ca="1" si="140"/>
        <v>251</v>
      </c>
      <c r="AH287" s="53">
        <f t="shared" si="138"/>
        <v>3037060</v>
      </c>
    </row>
    <row r="288" spans="1:34">
      <c r="A288" s="48" t="s">
        <v>41</v>
      </c>
      <c r="B288" s="49" t="s">
        <v>329</v>
      </c>
      <c r="C288" s="49">
        <v>1325230</v>
      </c>
      <c r="D288" s="49">
        <v>1046600</v>
      </c>
      <c r="E288" s="49">
        <v>960460</v>
      </c>
      <c r="F288" s="49">
        <v>991490</v>
      </c>
      <c r="G288" s="49">
        <v>1318230</v>
      </c>
      <c r="H288" s="49">
        <v>30</v>
      </c>
      <c r="I288" s="134">
        <v>82</v>
      </c>
      <c r="K288" s="51" t="str">
        <f t="shared" si="122"/>
        <v/>
      </c>
      <c r="L288" s="52" t="str">
        <f t="shared" si="123"/>
        <v/>
      </c>
      <c r="M288" s="52" t="str">
        <f t="shared" si="124"/>
        <v/>
      </c>
      <c r="N288" s="52" t="str">
        <f t="shared" si="125"/>
        <v/>
      </c>
      <c r="O288" s="52" t="str">
        <f t="shared" si="126"/>
        <v/>
      </c>
      <c r="P288" s="30"/>
      <c r="Q288" s="30">
        <f t="shared" si="127"/>
        <v>0</v>
      </c>
      <c r="R288" s="30">
        <f t="shared" si="128"/>
        <v>0</v>
      </c>
      <c r="S288" s="30">
        <f t="shared" si="129"/>
        <v>0</v>
      </c>
      <c r="T288" s="30">
        <f t="shared" si="130"/>
        <v>0</v>
      </c>
      <c r="U288" s="30">
        <f t="shared" si="131"/>
        <v>0</v>
      </c>
      <c r="V288" s="30">
        <f t="shared" si="120"/>
        <v>0</v>
      </c>
      <c r="W288" s="53" t="str">
        <f t="shared" si="121"/>
        <v>=</v>
      </c>
      <c r="Y288" s="54">
        <f t="shared" ca="1" si="139"/>
        <v>287</v>
      </c>
      <c r="Z288" s="30">
        <v>288</v>
      </c>
      <c r="AA288" s="30">
        <f t="shared" si="132"/>
        <v>323</v>
      </c>
      <c r="AB288" s="30" t="str">
        <f t="shared" ca="1" si="133"/>
        <v xml:space="preserve">Scott Fernandez </v>
      </c>
      <c r="AC288" s="30">
        <f t="shared" ca="1" si="134"/>
        <v>770360</v>
      </c>
      <c r="AD288" s="30">
        <f t="shared" ca="1" si="135"/>
        <v>62</v>
      </c>
      <c r="AE288" s="30">
        <f t="shared" ca="1" si="136"/>
        <v>40</v>
      </c>
      <c r="AF288" s="30" t="str">
        <f t="shared" ca="1" si="137"/>
        <v>▲</v>
      </c>
      <c r="AG288" s="30">
        <f t="shared" ca="1" si="140"/>
        <v>235</v>
      </c>
      <c r="AH288" s="53" t="str">
        <f t="shared" si="138"/>
        <v/>
      </c>
    </row>
    <row r="289" spans="1:34">
      <c r="A289" s="48" t="s">
        <v>41</v>
      </c>
      <c r="B289" s="49" t="s">
        <v>330</v>
      </c>
      <c r="C289" s="49">
        <v>0</v>
      </c>
      <c r="D289" s="49">
        <v>0</v>
      </c>
      <c r="E289" s="49">
        <v>0</v>
      </c>
      <c r="F289" s="49">
        <v>0</v>
      </c>
      <c r="G289" s="49">
        <v>0</v>
      </c>
      <c r="H289" s="49">
        <v>57</v>
      </c>
      <c r="I289" s="134">
        <v>0</v>
      </c>
      <c r="K289" s="51" t="str">
        <f t="shared" si="122"/>
        <v/>
      </c>
      <c r="L289" s="52" t="str">
        <f t="shared" si="123"/>
        <v/>
      </c>
      <c r="M289" s="52" t="str">
        <f t="shared" si="124"/>
        <v/>
      </c>
      <c r="N289" s="52" t="str">
        <f t="shared" si="125"/>
        <v/>
      </c>
      <c r="O289" s="52" t="str">
        <f t="shared" si="126"/>
        <v/>
      </c>
      <c r="P289" s="30"/>
      <c r="Q289" s="30">
        <f t="shared" si="127"/>
        <v>0</v>
      </c>
      <c r="R289" s="30">
        <f t="shared" si="128"/>
        <v>0</v>
      </c>
      <c r="S289" s="30">
        <f t="shared" si="129"/>
        <v>0</v>
      </c>
      <c r="T289" s="30">
        <f t="shared" si="130"/>
        <v>0</v>
      </c>
      <c r="U289" s="30">
        <f t="shared" si="131"/>
        <v>0</v>
      </c>
      <c r="V289" s="30">
        <f t="shared" si="120"/>
        <v>0</v>
      </c>
      <c r="W289" s="53" t="str">
        <f t="shared" si="121"/>
        <v>=</v>
      </c>
      <c r="Y289" s="54">
        <f t="shared" ca="1" si="139"/>
        <v>288</v>
      </c>
      <c r="Z289" s="30">
        <v>289</v>
      </c>
      <c r="AA289" s="30">
        <f t="shared" si="132"/>
        <v>135</v>
      </c>
      <c r="AB289" s="30" t="str">
        <f t="shared" ca="1" si="133"/>
        <v xml:space="preserve">Finola Quinn Donovan </v>
      </c>
      <c r="AC289" s="30">
        <f t="shared" ca="1" si="134"/>
        <v>767590</v>
      </c>
      <c r="AD289" s="30">
        <f t="shared" ca="1" si="135"/>
        <v>63</v>
      </c>
      <c r="AE289" s="30">
        <f t="shared" ca="1" si="136"/>
        <v>135</v>
      </c>
      <c r="AF289" s="30" t="str">
        <f t="shared" ca="1" si="137"/>
        <v>▼</v>
      </c>
      <c r="AG289" s="30">
        <f t="shared" ca="1" si="140"/>
        <v>255</v>
      </c>
      <c r="AH289" s="53" t="str">
        <f t="shared" si="138"/>
        <v/>
      </c>
    </row>
    <row r="290" spans="1:34">
      <c r="A290" s="48"/>
      <c r="B290" s="49" t="s">
        <v>331</v>
      </c>
      <c r="C290" s="49">
        <v>0</v>
      </c>
      <c r="D290" s="49">
        <v>0</v>
      </c>
      <c r="E290" s="49">
        <v>0</v>
      </c>
      <c r="F290" s="49">
        <v>0</v>
      </c>
      <c r="G290" s="49">
        <v>0</v>
      </c>
      <c r="H290" s="49">
        <v>79</v>
      </c>
      <c r="I290" s="134">
        <v>0</v>
      </c>
      <c r="K290" s="51">
        <f t="shared" si="122"/>
        <v>2.9000000000000002E-6</v>
      </c>
      <c r="L290" s="52">
        <f t="shared" si="123"/>
        <v>2.9000000000000002E-6</v>
      </c>
      <c r="M290" s="52">
        <f t="shared" si="124"/>
        <v>2.9000000000000002E-6</v>
      </c>
      <c r="N290" s="52">
        <f t="shared" si="125"/>
        <v>2.9000000000000002E-6</v>
      </c>
      <c r="O290" s="52">
        <f t="shared" si="126"/>
        <v>2.9000000000000002E-6</v>
      </c>
      <c r="P290" s="30"/>
      <c r="Q290" s="30">
        <f t="shared" si="127"/>
        <v>400</v>
      </c>
      <c r="R290" s="30">
        <f t="shared" si="128"/>
        <v>403</v>
      </c>
      <c r="S290" s="30">
        <f t="shared" si="129"/>
        <v>397</v>
      </c>
      <c r="T290" s="30">
        <f t="shared" si="130"/>
        <v>404</v>
      </c>
      <c r="U290" s="30">
        <f t="shared" si="131"/>
        <v>406</v>
      </c>
      <c r="V290" s="30">
        <f t="shared" si="120"/>
        <v>3</v>
      </c>
      <c r="W290" s="53" t="str">
        <f t="shared" si="121"/>
        <v>▲</v>
      </c>
      <c r="Y290" s="54">
        <f t="shared" ca="1" si="139"/>
        <v>289</v>
      </c>
      <c r="Z290" s="30">
        <v>290</v>
      </c>
      <c r="AA290" s="30">
        <f t="shared" si="132"/>
        <v>163</v>
      </c>
      <c r="AB290" s="30" t="str">
        <f t="shared" ca="1" si="133"/>
        <v xml:space="preserve">Ee Hong Choon </v>
      </c>
      <c r="AC290" s="30">
        <f t="shared" ca="1" si="134"/>
        <v>755070</v>
      </c>
      <c r="AD290" s="30">
        <f t="shared" ca="1" si="135"/>
        <v>80</v>
      </c>
      <c r="AE290" s="30">
        <f t="shared" ca="1" si="136"/>
        <v>75</v>
      </c>
      <c r="AF290" s="30" t="str">
        <f t="shared" ca="1" si="137"/>
        <v>▲</v>
      </c>
      <c r="AG290" s="30">
        <f t="shared" ca="1" si="140"/>
        <v>283</v>
      </c>
      <c r="AH290" s="53" t="str">
        <f t="shared" si="138"/>
        <v/>
      </c>
    </row>
    <row r="291" spans="1:34">
      <c r="A291" s="48"/>
      <c r="B291" s="49" t="s">
        <v>332</v>
      </c>
      <c r="C291" s="49">
        <v>2040830</v>
      </c>
      <c r="D291" s="49">
        <v>2448160</v>
      </c>
      <c r="E291" s="49">
        <v>1698080</v>
      </c>
      <c r="F291" s="49">
        <v>0</v>
      </c>
      <c r="G291" s="49">
        <v>2362420</v>
      </c>
      <c r="H291" s="49">
        <v>80</v>
      </c>
      <c r="I291" s="134">
        <v>6</v>
      </c>
      <c r="K291" s="51">
        <f t="shared" si="122"/>
        <v>2040830.0000029099</v>
      </c>
      <c r="L291" s="52">
        <f t="shared" si="123"/>
        <v>2448160.0000029099</v>
      </c>
      <c r="M291" s="52">
        <f t="shared" si="124"/>
        <v>1698080.0000029099</v>
      </c>
      <c r="N291" s="52">
        <f t="shared" si="125"/>
        <v>2.9100000000000001E-6</v>
      </c>
      <c r="O291" s="52">
        <f t="shared" si="126"/>
        <v>2362420.0000029099</v>
      </c>
      <c r="P291" s="30"/>
      <c r="Q291" s="30">
        <f t="shared" si="127"/>
        <v>180</v>
      </c>
      <c r="R291" s="30">
        <f t="shared" si="128"/>
        <v>140</v>
      </c>
      <c r="S291" s="30">
        <f t="shared" si="129"/>
        <v>208</v>
      </c>
      <c r="T291" s="30">
        <f t="shared" si="130"/>
        <v>403</v>
      </c>
      <c r="U291" s="30">
        <f t="shared" si="131"/>
        <v>152</v>
      </c>
      <c r="V291" s="30">
        <f t="shared" si="120"/>
        <v>-40</v>
      </c>
      <c r="W291" s="53" t="str">
        <f t="shared" si="121"/>
        <v>▼</v>
      </c>
      <c r="Y291" s="54">
        <f t="shared" ca="1" si="139"/>
        <v>290</v>
      </c>
      <c r="Z291" s="30">
        <v>291</v>
      </c>
      <c r="AA291" s="30">
        <f t="shared" si="132"/>
        <v>265</v>
      </c>
      <c r="AB291" s="30" t="str">
        <f t="shared" ca="1" si="133"/>
        <v xml:space="preserve">Lillian DiCola </v>
      </c>
      <c r="AC291" s="30">
        <f t="shared" ca="1" si="134"/>
        <v>747710</v>
      </c>
      <c r="AD291" s="30">
        <f t="shared" ca="1" si="135"/>
        <v>67</v>
      </c>
      <c r="AE291" s="30">
        <f t="shared" ca="1" si="136"/>
        <v>98</v>
      </c>
      <c r="AF291" s="30" t="str">
        <f t="shared" ca="1" si="137"/>
        <v>▼</v>
      </c>
      <c r="AG291" s="30">
        <f t="shared" ca="1" si="140"/>
        <v>237</v>
      </c>
      <c r="AH291" s="53">
        <f t="shared" si="138"/>
        <v>2040830</v>
      </c>
    </row>
    <row r="292" spans="1:34">
      <c r="A292" s="48"/>
      <c r="B292" s="49" t="s">
        <v>333</v>
      </c>
      <c r="C292" s="49">
        <v>1917490</v>
      </c>
      <c r="D292" s="49">
        <v>2261160</v>
      </c>
      <c r="E292" s="49">
        <v>2972690</v>
      </c>
      <c r="F292" s="49">
        <v>1836820</v>
      </c>
      <c r="G292" s="49">
        <v>2046640</v>
      </c>
      <c r="H292" s="49">
        <v>80</v>
      </c>
      <c r="I292" s="134">
        <v>22</v>
      </c>
      <c r="K292" s="51">
        <f t="shared" si="122"/>
        <v>1917490.0000029199</v>
      </c>
      <c r="L292" s="52">
        <f t="shared" si="123"/>
        <v>2261160.0000029202</v>
      </c>
      <c r="M292" s="52">
        <f t="shared" si="124"/>
        <v>2972690.0000029202</v>
      </c>
      <c r="N292" s="52">
        <f t="shared" si="125"/>
        <v>1836820.0000029199</v>
      </c>
      <c r="O292" s="52">
        <f t="shared" si="126"/>
        <v>2046640.0000029199</v>
      </c>
      <c r="P292" s="30"/>
      <c r="Q292" s="30">
        <f t="shared" si="127"/>
        <v>193</v>
      </c>
      <c r="R292" s="30">
        <f t="shared" si="128"/>
        <v>159</v>
      </c>
      <c r="S292" s="30">
        <f t="shared" si="129"/>
        <v>123</v>
      </c>
      <c r="T292" s="30">
        <f t="shared" si="130"/>
        <v>138</v>
      </c>
      <c r="U292" s="30">
        <f t="shared" si="131"/>
        <v>171</v>
      </c>
      <c r="V292" s="30">
        <f t="shared" si="120"/>
        <v>-34</v>
      </c>
      <c r="W292" s="53" t="str">
        <f t="shared" si="121"/>
        <v>▼</v>
      </c>
      <c r="Y292" s="54">
        <f t="shared" ca="1" si="139"/>
        <v>291</v>
      </c>
      <c r="Z292" s="30">
        <v>292</v>
      </c>
      <c r="AA292" s="30">
        <f t="shared" si="132"/>
        <v>202</v>
      </c>
      <c r="AB292" s="30" t="str">
        <f t="shared" ca="1" si="133"/>
        <v xml:space="preserve">Ann Millar </v>
      </c>
      <c r="AC292" s="30">
        <f t="shared" ca="1" si="134"/>
        <v>744640</v>
      </c>
      <c r="AD292" s="30">
        <f t="shared" ca="1" si="135"/>
        <v>41</v>
      </c>
      <c r="AE292" s="30">
        <f t="shared" ca="1" si="136"/>
        <v>48</v>
      </c>
      <c r="AF292" s="30" t="str">
        <f t="shared" ca="1" si="137"/>
        <v>▼</v>
      </c>
      <c r="AG292" s="30">
        <f t="shared" ca="1" si="140"/>
        <v>259</v>
      </c>
      <c r="AH292" s="53">
        <f t="shared" si="138"/>
        <v>1917490</v>
      </c>
    </row>
    <row r="293" spans="1:34">
      <c r="A293" s="48"/>
      <c r="B293" s="49" t="s">
        <v>334</v>
      </c>
      <c r="C293" s="49">
        <v>1421180</v>
      </c>
      <c r="D293" s="49">
        <v>1087440</v>
      </c>
      <c r="E293" s="49">
        <v>803010</v>
      </c>
      <c r="F293" s="49">
        <v>1297200</v>
      </c>
      <c r="G293" s="49">
        <v>1019080</v>
      </c>
      <c r="H293" s="49">
        <v>28</v>
      </c>
      <c r="I293" s="134">
        <v>129</v>
      </c>
      <c r="K293" s="51">
        <f t="shared" si="122"/>
        <v>1421180.0000029299</v>
      </c>
      <c r="L293" s="52">
        <f t="shared" si="123"/>
        <v>1087440.0000029299</v>
      </c>
      <c r="M293" s="52">
        <f t="shared" si="124"/>
        <v>803010.00000293006</v>
      </c>
      <c r="N293" s="52">
        <f t="shared" si="125"/>
        <v>1297200.0000029299</v>
      </c>
      <c r="O293" s="52">
        <f t="shared" si="126"/>
        <v>1019080.0000029301</v>
      </c>
      <c r="P293" s="30"/>
      <c r="Q293" s="30">
        <f t="shared" si="127"/>
        <v>227</v>
      </c>
      <c r="R293" s="30">
        <f t="shared" si="128"/>
        <v>252</v>
      </c>
      <c r="S293" s="30">
        <f t="shared" si="129"/>
        <v>279</v>
      </c>
      <c r="T293" s="30">
        <f t="shared" si="130"/>
        <v>201</v>
      </c>
      <c r="U293" s="30">
        <f t="shared" si="131"/>
        <v>247</v>
      </c>
      <c r="V293" s="30">
        <f t="shared" si="120"/>
        <v>25</v>
      </c>
      <c r="W293" s="53" t="str">
        <f t="shared" si="121"/>
        <v>▲</v>
      </c>
      <c r="Y293" s="54">
        <f t="shared" ca="1" si="139"/>
        <v>292</v>
      </c>
      <c r="Z293" s="30">
        <v>293</v>
      </c>
      <c r="AA293" s="30">
        <f t="shared" si="132"/>
        <v>141</v>
      </c>
      <c r="AB293" s="30" t="str">
        <f t="shared" ca="1" si="133"/>
        <v xml:space="preserve">Erica Entwistle </v>
      </c>
      <c r="AC293" s="30">
        <f t="shared" ca="1" si="134"/>
        <v>718790</v>
      </c>
      <c r="AD293" s="30">
        <f t="shared" ca="1" si="135"/>
        <v>60</v>
      </c>
      <c r="AE293" s="30" t="str">
        <f t="shared" ca="1" si="136"/>
        <v>---</v>
      </c>
      <c r="AF293" s="30" t="str">
        <f t="shared" ca="1" si="137"/>
        <v>▼</v>
      </c>
      <c r="AG293" s="30">
        <f t="shared" ca="1" si="140"/>
        <v>253</v>
      </c>
      <c r="AH293" s="53">
        <f t="shared" si="138"/>
        <v>1421180</v>
      </c>
    </row>
    <row r="294" spans="1:34">
      <c r="A294" s="48"/>
      <c r="B294" s="49" t="s">
        <v>335</v>
      </c>
      <c r="C294" s="49">
        <v>550560</v>
      </c>
      <c r="D294" s="49">
        <v>638730</v>
      </c>
      <c r="E294" s="49">
        <v>734400</v>
      </c>
      <c r="F294" s="49">
        <v>396150</v>
      </c>
      <c r="G294" s="49">
        <v>557870</v>
      </c>
      <c r="H294" s="49">
        <v>77</v>
      </c>
      <c r="I294" s="134">
        <v>55</v>
      </c>
      <c r="K294" s="51">
        <f t="shared" si="122"/>
        <v>550560.00000293995</v>
      </c>
      <c r="L294" s="52">
        <f t="shared" si="123"/>
        <v>638730.00000293995</v>
      </c>
      <c r="M294" s="52">
        <f t="shared" si="124"/>
        <v>734400.00000293995</v>
      </c>
      <c r="N294" s="52">
        <f t="shared" si="125"/>
        <v>396150.00000294001</v>
      </c>
      <c r="O294" s="52">
        <f t="shared" si="126"/>
        <v>557870.00000293995</v>
      </c>
      <c r="P294" s="30"/>
      <c r="Q294" s="30">
        <f t="shared" si="127"/>
        <v>312</v>
      </c>
      <c r="R294" s="30">
        <f t="shared" si="128"/>
        <v>296</v>
      </c>
      <c r="S294" s="30">
        <f t="shared" si="129"/>
        <v>284</v>
      </c>
      <c r="T294" s="30">
        <f t="shared" si="130"/>
        <v>312</v>
      </c>
      <c r="U294" s="30">
        <f t="shared" si="131"/>
        <v>296</v>
      </c>
      <c r="V294" s="30">
        <f t="shared" si="120"/>
        <v>-16</v>
      </c>
      <c r="W294" s="53" t="str">
        <f t="shared" si="121"/>
        <v>▼</v>
      </c>
      <c r="Y294" s="54">
        <f t="shared" ca="1" si="139"/>
        <v>293</v>
      </c>
      <c r="Z294" s="30">
        <v>294</v>
      </c>
      <c r="AA294" s="30">
        <f t="shared" si="132"/>
        <v>127</v>
      </c>
      <c r="AB294" s="30" t="str">
        <f t="shared" ca="1" si="133"/>
        <v xml:space="preserve">Marguerite Isherwood </v>
      </c>
      <c r="AC294" s="30">
        <f t="shared" ca="1" si="134"/>
        <v>715890</v>
      </c>
      <c r="AD294" s="30">
        <f t="shared" ca="1" si="135"/>
        <v>67</v>
      </c>
      <c r="AE294" s="30">
        <f t="shared" ca="1" si="136"/>
        <v>3</v>
      </c>
      <c r="AF294" s="30" t="str">
        <f t="shared" ca="1" si="137"/>
        <v>▲</v>
      </c>
      <c r="AG294" s="30">
        <f t="shared" ca="1" si="140"/>
        <v>286</v>
      </c>
      <c r="AH294" s="53">
        <f t="shared" si="138"/>
        <v>550560</v>
      </c>
    </row>
    <row r="295" spans="1:34">
      <c r="A295" s="48"/>
      <c r="B295" s="49" t="s">
        <v>336</v>
      </c>
      <c r="C295" s="49">
        <v>1961870</v>
      </c>
      <c r="D295" s="49">
        <v>3098220</v>
      </c>
      <c r="E295" s="49">
        <v>1941050</v>
      </c>
      <c r="F295" s="49">
        <v>1454000</v>
      </c>
      <c r="G295" s="49">
        <v>2669210</v>
      </c>
      <c r="H295" s="49">
        <v>80</v>
      </c>
      <c r="I295" s="134">
        <v>258</v>
      </c>
      <c r="K295" s="51">
        <f t="shared" si="122"/>
        <v>1961870.00000295</v>
      </c>
      <c r="L295" s="52">
        <f t="shared" si="123"/>
        <v>3098220.00000295</v>
      </c>
      <c r="M295" s="52">
        <f t="shared" si="124"/>
        <v>1941050.00000295</v>
      </c>
      <c r="N295" s="52">
        <f t="shared" si="125"/>
        <v>1454000.00000295</v>
      </c>
      <c r="O295" s="52">
        <f t="shared" si="126"/>
        <v>2669210.00000295</v>
      </c>
      <c r="P295" s="30"/>
      <c r="Q295" s="30">
        <f t="shared" si="127"/>
        <v>185</v>
      </c>
      <c r="R295" s="30">
        <f t="shared" si="128"/>
        <v>103</v>
      </c>
      <c r="S295" s="30">
        <f t="shared" si="129"/>
        <v>189</v>
      </c>
      <c r="T295" s="30">
        <f t="shared" si="130"/>
        <v>186</v>
      </c>
      <c r="U295" s="30">
        <f t="shared" si="131"/>
        <v>127</v>
      </c>
      <c r="V295" s="30">
        <f t="shared" si="120"/>
        <v>-82</v>
      </c>
      <c r="W295" s="53" t="str">
        <f t="shared" si="121"/>
        <v>▼</v>
      </c>
      <c r="Y295" s="54">
        <f t="shared" ca="1" si="139"/>
        <v>294</v>
      </c>
      <c r="Z295" s="30">
        <v>295</v>
      </c>
      <c r="AA295" s="30">
        <f t="shared" si="132"/>
        <v>168</v>
      </c>
      <c r="AB295" s="30" t="str">
        <f t="shared" ca="1" si="133"/>
        <v xml:space="preserve">Hiro Corvette </v>
      </c>
      <c r="AC295" s="30">
        <f t="shared" ca="1" si="134"/>
        <v>715830</v>
      </c>
      <c r="AD295" s="30">
        <f t="shared" ca="1" si="135"/>
        <v>50</v>
      </c>
      <c r="AE295" s="30" t="str">
        <f t="shared" ca="1" si="136"/>
        <v>---</v>
      </c>
      <c r="AF295" s="30" t="str">
        <f t="shared" ca="1" si="137"/>
        <v>▼</v>
      </c>
      <c r="AG295" s="30">
        <f t="shared" ca="1" si="140"/>
        <v>250</v>
      </c>
      <c r="AH295" s="53">
        <f t="shared" si="138"/>
        <v>1961870</v>
      </c>
    </row>
    <row r="296" spans="1:34">
      <c r="A296" s="48"/>
      <c r="B296" s="49" t="s">
        <v>337</v>
      </c>
      <c r="C296" s="49">
        <v>847300</v>
      </c>
      <c r="D296" s="49">
        <v>1392160</v>
      </c>
      <c r="E296" s="49">
        <v>1393920</v>
      </c>
      <c r="F296" s="49">
        <v>951380</v>
      </c>
      <c r="G296" s="49">
        <v>871450</v>
      </c>
      <c r="H296" s="49">
        <v>34</v>
      </c>
      <c r="I296" s="134">
        <v>82</v>
      </c>
      <c r="K296" s="51">
        <f t="shared" si="122"/>
        <v>847300.00000295998</v>
      </c>
      <c r="L296" s="52">
        <f t="shared" si="123"/>
        <v>1392160.00000296</v>
      </c>
      <c r="M296" s="52">
        <f t="shared" si="124"/>
        <v>1393920.00000296</v>
      </c>
      <c r="N296" s="52">
        <f t="shared" si="125"/>
        <v>951380.00000295998</v>
      </c>
      <c r="O296" s="52">
        <f t="shared" si="126"/>
        <v>871450.00000295998</v>
      </c>
      <c r="P296" s="30"/>
      <c r="Q296" s="30">
        <f t="shared" si="127"/>
        <v>282</v>
      </c>
      <c r="R296" s="30">
        <f t="shared" si="128"/>
        <v>223</v>
      </c>
      <c r="S296" s="30">
        <f t="shared" si="129"/>
        <v>231</v>
      </c>
      <c r="T296" s="30">
        <f t="shared" si="130"/>
        <v>248</v>
      </c>
      <c r="U296" s="30">
        <f t="shared" si="131"/>
        <v>260</v>
      </c>
      <c r="V296" s="30">
        <f t="shared" si="120"/>
        <v>-59</v>
      </c>
      <c r="W296" s="53" t="str">
        <f t="shared" si="121"/>
        <v>▼</v>
      </c>
      <c r="Y296" s="54">
        <f t="shared" ca="1" si="139"/>
        <v>295</v>
      </c>
      <c r="Z296" s="30">
        <v>296</v>
      </c>
      <c r="AA296" s="30">
        <f t="shared" si="132"/>
        <v>312</v>
      </c>
      <c r="AB296" s="30" t="str">
        <f t="shared" ca="1" si="133"/>
        <v xml:space="preserve">Trisha Grant </v>
      </c>
      <c r="AC296" s="30">
        <f t="shared" ca="1" si="134"/>
        <v>696360</v>
      </c>
      <c r="AD296" s="30">
        <f t="shared" ca="1" si="135"/>
        <v>72</v>
      </c>
      <c r="AE296" s="30">
        <f t="shared" ca="1" si="136"/>
        <v>39</v>
      </c>
      <c r="AF296" s="30" t="str">
        <f t="shared" ca="1" si="137"/>
        <v>▲</v>
      </c>
      <c r="AG296" s="30">
        <f t="shared" ca="1" si="140"/>
        <v>391</v>
      </c>
      <c r="AH296" s="53">
        <f t="shared" si="138"/>
        <v>847300</v>
      </c>
    </row>
    <row r="297" spans="1:34">
      <c r="A297" s="48"/>
      <c r="B297" s="49" t="s">
        <v>338</v>
      </c>
      <c r="C297" s="49">
        <v>235280</v>
      </c>
      <c r="D297" s="49">
        <v>83770</v>
      </c>
      <c r="E297" s="49">
        <v>0</v>
      </c>
      <c r="F297" s="49">
        <v>87710</v>
      </c>
      <c r="G297" s="49">
        <v>232650</v>
      </c>
      <c r="H297" s="49">
        <v>45</v>
      </c>
      <c r="I297" s="134">
        <v>8</v>
      </c>
      <c r="K297" s="51">
        <f t="shared" si="122"/>
        <v>235280.00000296999</v>
      </c>
      <c r="L297" s="52">
        <f t="shared" si="123"/>
        <v>83770.000002970002</v>
      </c>
      <c r="M297" s="52">
        <f t="shared" si="124"/>
        <v>2.9699999999999999E-6</v>
      </c>
      <c r="N297" s="52">
        <f t="shared" si="125"/>
        <v>87710.000002970002</v>
      </c>
      <c r="O297" s="52">
        <f t="shared" si="126"/>
        <v>232650.00000296999</v>
      </c>
      <c r="P297" s="30"/>
      <c r="Q297" s="30">
        <f t="shared" si="127"/>
        <v>333</v>
      </c>
      <c r="R297" s="30">
        <f t="shared" si="128"/>
        <v>343</v>
      </c>
      <c r="S297" s="30">
        <f t="shared" si="129"/>
        <v>396</v>
      </c>
      <c r="T297" s="30">
        <f t="shared" si="130"/>
        <v>339</v>
      </c>
      <c r="U297" s="30">
        <f t="shared" si="131"/>
        <v>331</v>
      </c>
      <c r="V297" s="30">
        <f t="shared" si="120"/>
        <v>10</v>
      </c>
      <c r="W297" s="53" t="str">
        <f t="shared" si="121"/>
        <v>▲</v>
      </c>
      <c r="Y297" s="54">
        <f t="shared" ca="1" si="139"/>
        <v>296</v>
      </c>
      <c r="Z297" s="30">
        <v>297</v>
      </c>
      <c r="AA297" s="30">
        <f t="shared" si="132"/>
        <v>67</v>
      </c>
      <c r="AB297" s="30" t="str">
        <f t="shared" ca="1" si="133"/>
        <v xml:space="preserve">Patsy Wilson </v>
      </c>
      <c r="AC297" s="30">
        <f t="shared" ca="1" si="134"/>
        <v>680940</v>
      </c>
      <c r="AD297" s="30">
        <f t="shared" ca="1" si="135"/>
        <v>33</v>
      </c>
      <c r="AE297" s="30">
        <f t="shared" ca="1" si="136"/>
        <v>79</v>
      </c>
      <c r="AF297" s="30" t="str">
        <f t="shared" ca="1" si="137"/>
        <v>▼</v>
      </c>
      <c r="AG297" s="30">
        <f t="shared" ca="1" si="140"/>
        <v>270</v>
      </c>
      <c r="AH297" s="53">
        <f t="shared" si="138"/>
        <v>235280</v>
      </c>
    </row>
    <row r="298" spans="1:34">
      <c r="A298" s="48"/>
      <c r="B298" s="49" t="s">
        <v>339</v>
      </c>
      <c r="C298" s="49">
        <v>2236380</v>
      </c>
      <c r="D298" s="49">
        <v>2425690</v>
      </c>
      <c r="E298" s="49">
        <v>3302930</v>
      </c>
      <c r="F298" s="49">
        <v>1440590</v>
      </c>
      <c r="G298" s="49">
        <v>3768570</v>
      </c>
      <c r="H298" s="49">
        <v>80</v>
      </c>
      <c r="I298" s="134">
        <v>185</v>
      </c>
      <c r="K298" s="51">
        <f t="shared" si="122"/>
        <v>2236380.0000029802</v>
      </c>
      <c r="L298" s="52">
        <f t="shared" si="123"/>
        <v>2425690.0000029802</v>
      </c>
      <c r="M298" s="52">
        <f t="shared" si="124"/>
        <v>3302930.0000029802</v>
      </c>
      <c r="N298" s="52">
        <f t="shared" si="125"/>
        <v>1440590.00000298</v>
      </c>
      <c r="O298" s="52">
        <f t="shared" si="126"/>
        <v>3768570.0000029802</v>
      </c>
      <c r="P298" s="30"/>
      <c r="Q298" s="30">
        <f t="shared" si="127"/>
        <v>167</v>
      </c>
      <c r="R298" s="30">
        <f t="shared" si="128"/>
        <v>142</v>
      </c>
      <c r="S298" s="30">
        <f t="shared" si="129"/>
        <v>101</v>
      </c>
      <c r="T298" s="30">
        <f t="shared" si="130"/>
        <v>188</v>
      </c>
      <c r="U298" s="30">
        <f t="shared" si="131"/>
        <v>70</v>
      </c>
      <c r="V298" s="30">
        <f t="shared" si="120"/>
        <v>-25</v>
      </c>
      <c r="W298" s="53" t="str">
        <f t="shared" si="121"/>
        <v>▼</v>
      </c>
      <c r="Y298" s="54">
        <f t="shared" ca="1" si="139"/>
        <v>297</v>
      </c>
      <c r="Z298" s="30">
        <v>298</v>
      </c>
      <c r="AA298" s="30">
        <f t="shared" si="132"/>
        <v>204</v>
      </c>
      <c r="AB298" s="30" t="str">
        <f t="shared" ca="1" si="133"/>
        <v xml:space="preserve">Kelly Champagne Kube </v>
      </c>
      <c r="AC298" s="30">
        <f t="shared" ca="1" si="134"/>
        <v>675770</v>
      </c>
      <c r="AD298" s="30">
        <f t="shared" ca="1" si="135"/>
        <v>80</v>
      </c>
      <c r="AE298" s="30">
        <f t="shared" ca="1" si="136"/>
        <v>77</v>
      </c>
      <c r="AF298" s="30" t="str">
        <f t="shared" ca="1" si="137"/>
        <v>▲</v>
      </c>
      <c r="AG298" s="30">
        <f t="shared" ca="1" si="140"/>
        <v>303</v>
      </c>
      <c r="AH298" s="53">
        <f t="shared" si="138"/>
        <v>2236380</v>
      </c>
    </row>
    <row r="299" spans="1:34">
      <c r="A299" s="48"/>
      <c r="B299" s="49" t="s">
        <v>340</v>
      </c>
      <c r="C299" s="49">
        <v>654860</v>
      </c>
      <c r="D299" s="49">
        <v>564860</v>
      </c>
      <c r="E299" s="49">
        <v>632390</v>
      </c>
      <c r="F299" s="49">
        <v>420780</v>
      </c>
      <c r="G299" s="49">
        <v>428100</v>
      </c>
      <c r="H299" s="49">
        <v>71</v>
      </c>
      <c r="I299" s="134">
        <v>20</v>
      </c>
      <c r="K299" s="51">
        <f t="shared" si="122"/>
        <v>654860.00000299001</v>
      </c>
      <c r="L299" s="52">
        <f t="shared" si="123"/>
        <v>564860.00000299001</v>
      </c>
      <c r="M299" s="52">
        <f t="shared" si="124"/>
        <v>632390.00000299001</v>
      </c>
      <c r="N299" s="52">
        <f t="shared" si="125"/>
        <v>420780.00000299001</v>
      </c>
      <c r="O299" s="52">
        <f t="shared" si="126"/>
        <v>428100.00000299001</v>
      </c>
      <c r="P299" s="30"/>
      <c r="Q299" s="30">
        <f t="shared" si="127"/>
        <v>300</v>
      </c>
      <c r="R299" s="30">
        <f t="shared" si="128"/>
        <v>307</v>
      </c>
      <c r="S299" s="30">
        <f t="shared" si="129"/>
        <v>293</v>
      </c>
      <c r="T299" s="30">
        <f t="shared" si="130"/>
        <v>309</v>
      </c>
      <c r="U299" s="30">
        <f t="shared" si="131"/>
        <v>308</v>
      </c>
      <c r="V299" s="30">
        <f t="shared" si="120"/>
        <v>7</v>
      </c>
      <c r="W299" s="53" t="str">
        <f t="shared" si="121"/>
        <v>▲</v>
      </c>
      <c r="Y299" s="54">
        <f t="shared" ca="1" si="139"/>
        <v>298</v>
      </c>
      <c r="Z299" s="30">
        <v>299</v>
      </c>
      <c r="AA299" s="30">
        <f t="shared" si="132"/>
        <v>85</v>
      </c>
      <c r="AB299" s="30" t="str">
        <f t="shared" ca="1" si="133"/>
        <v xml:space="preserve">Sandra Boyd </v>
      </c>
      <c r="AC299" s="30">
        <f t="shared" ca="1" si="134"/>
        <v>669810</v>
      </c>
      <c r="AD299" s="30">
        <f t="shared" ca="1" si="135"/>
        <v>63</v>
      </c>
      <c r="AE299" s="30">
        <f t="shared" ca="1" si="136"/>
        <v>160</v>
      </c>
      <c r="AF299" s="30" t="str">
        <f t="shared" ca="1" si="137"/>
        <v>▼</v>
      </c>
      <c r="AG299" s="30">
        <f t="shared" ca="1" si="140"/>
        <v>282</v>
      </c>
      <c r="AH299" s="53">
        <f t="shared" si="138"/>
        <v>654860</v>
      </c>
    </row>
    <row r="300" spans="1:34">
      <c r="A300" s="48"/>
      <c r="B300" s="49" t="s">
        <v>341</v>
      </c>
      <c r="C300" s="49">
        <v>3856740</v>
      </c>
      <c r="D300" s="49">
        <v>3588670</v>
      </c>
      <c r="E300" s="49">
        <v>4032070</v>
      </c>
      <c r="F300" s="49">
        <v>3314850</v>
      </c>
      <c r="G300" s="49">
        <v>4184280</v>
      </c>
      <c r="H300" s="49">
        <v>80</v>
      </c>
      <c r="I300" s="134">
        <v>135</v>
      </c>
      <c r="K300" s="51">
        <f t="shared" si="122"/>
        <v>3856740.0000029998</v>
      </c>
      <c r="L300" s="52">
        <f t="shared" si="123"/>
        <v>3588670.0000029998</v>
      </c>
      <c r="M300" s="52">
        <f t="shared" si="124"/>
        <v>4032070.0000029998</v>
      </c>
      <c r="N300" s="52">
        <f t="shared" si="125"/>
        <v>3314850.0000029998</v>
      </c>
      <c r="O300" s="52">
        <f t="shared" si="126"/>
        <v>4184280.0000029998</v>
      </c>
      <c r="P300" s="30"/>
      <c r="Q300" s="30">
        <f t="shared" si="127"/>
        <v>73</v>
      </c>
      <c r="R300" s="30">
        <f t="shared" si="128"/>
        <v>67</v>
      </c>
      <c r="S300" s="30">
        <f t="shared" si="129"/>
        <v>59</v>
      </c>
      <c r="T300" s="30">
        <f t="shared" si="130"/>
        <v>59</v>
      </c>
      <c r="U300" s="30">
        <f t="shared" si="131"/>
        <v>54</v>
      </c>
      <c r="V300" s="30">
        <f t="shared" si="120"/>
        <v>-6</v>
      </c>
      <c r="W300" s="53" t="str">
        <f t="shared" si="121"/>
        <v>▼</v>
      </c>
      <c r="Y300" s="54">
        <f t="shared" ca="1" si="139"/>
        <v>299</v>
      </c>
      <c r="Z300" s="30">
        <v>300</v>
      </c>
      <c r="AA300" s="30">
        <f t="shared" si="132"/>
        <v>298</v>
      </c>
      <c r="AB300" s="30" t="str">
        <f t="shared" ca="1" si="133"/>
        <v xml:space="preserve">Maureen McInerney </v>
      </c>
      <c r="AC300" s="30">
        <f t="shared" ca="1" si="134"/>
        <v>654860</v>
      </c>
      <c r="AD300" s="30">
        <f t="shared" ca="1" si="135"/>
        <v>71</v>
      </c>
      <c r="AE300" s="30">
        <f t="shared" ca="1" si="136"/>
        <v>20</v>
      </c>
      <c r="AF300" s="30" t="str">
        <f t="shared" ca="1" si="137"/>
        <v>▲</v>
      </c>
      <c r="AG300" s="30">
        <f t="shared" ca="1" si="140"/>
        <v>293</v>
      </c>
      <c r="AH300" s="53">
        <f t="shared" si="138"/>
        <v>3856740</v>
      </c>
    </row>
    <row r="301" spans="1:34">
      <c r="A301" s="48"/>
      <c r="B301" s="49" t="s">
        <v>342</v>
      </c>
      <c r="C301" s="49">
        <v>5284140</v>
      </c>
      <c r="D301" s="49">
        <v>4373420</v>
      </c>
      <c r="E301" s="49">
        <v>4578480</v>
      </c>
      <c r="F301" s="49">
        <v>4060430</v>
      </c>
      <c r="G301" s="49">
        <v>5221520</v>
      </c>
      <c r="H301" s="49">
        <v>80</v>
      </c>
      <c r="I301" s="134">
        <v>57</v>
      </c>
      <c r="K301" s="51">
        <f t="shared" si="122"/>
        <v>5284140.00000301</v>
      </c>
      <c r="L301" s="52">
        <f t="shared" si="123"/>
        <v>4373420.00000301</v>
      </c>
      <c r="M301" s="52">
        <f t="shared" si="124"/>
        <v>4578480.00000301</v>
      </c>
      <c r="N301" s="52">
        <f t="shared" si="125"/>
        <v>4060430.00000301</v>
      </c>
      <c r="O301" s="52">
        <f t="shared" si="126"/>
        <v>5221520.00000301</v>
      </c>
      <c r="P301" s="30"/>
      <c r="Q301" s="30">
        <f t="shared" si="127"/>
        <v>25</v>
      </c>
      <c r="R301" s="30">
        <f t="shared" si="128"/>
        <v>31</v>
      </c>
      <c r="S301" s="30">
        <f t="shared" si="129"/>
        <v>26</v>
      </c>
      <c r="T301" s="30">
        <f t="shared" si="130"/>
        <v>31</v>
      </c>
      <c r="U301" s="30">
        <f t="shared" si="131"/>
        <v>25</v>
      </c>
      <c r="V301" s="30">
        <f t="shared" si="120"/>
        <v>6</v>
      </c>
      <c r="W301" s="53" t="str">
        <f t="shared" si="121"/>
        <v>▲</v>
      </c>
      <c r="Y301" s="54">
        <f t="shared" ca="1" si="139"/>
        <v>300</v>
      </c>
      <c r="Z301" s="30">
        <v>301</v>
      </c>
      <c r="AA301" s="30">
        <f t="shared" si="132"/>
        <v>70</v>
      </c>
      <c r="AB301" s="30" t="str">
        <f t="shared" ca="1" si="133"/>
        <v xml:space="preserve">Debbie Pringle </v>
      </c>
      <c r="AC301" s="30">
        <f t="shared" ca="1" si="134"/>
        <v>650440</v>
      </c>
      <c r="AD301" s="30">
        <f t="shared" ca="1" si="135"/>
        <v>80</v>
      </c>
      <c r="AE301" s="30" t="str">
        <f t="shared" ca="1" si="136"/>
        <v>---</v>
      </c>
      <c r="AF301" s="30" t="str">
        <f t="shared" ca="1" si="137"/>
        <v>▲</v>
      </c>
      <c r="AG301" s="30">
        <f t="shared" ca="1" si="140"/>
        <v>243</v>
      </c>
      <c r="AH301" s="53">
        <f t="shared" si="138"/>
        <v>5284140</v>
      </c>
    </row>
    <row r="302" spans="1:34">
      <c r="A302" s="48"/>
      <c r="B302" s="49" t="s">
        <v>343</v>
      </c>
      <c r="C302" s="49">
        <v>1794170</v>
      </c>
      <c r="D302" s="49">
        <v>1982130</v>
      </c>
      <c r="E302" s="49">
        <v>2010850</v>
      </c>
      <c r="F302" s="49">
        <v>1906070</v>
      </c>
      <c r="G302" s="49">
        <v>1649970</v>
      </c>
      <c r="H302" s="49">
        <v>80</v>
      </c>
      <c r="I302" s="134">
        <v>78</v>
      </c>
      <c r="K302" s="51">
        <f t="shared" si="122"/>
        <v>1794170.00000302</v>
      </c>
      <c r="L302" s="52">
        <f t="shared" si="123"/>
        <v>1982130.00000302</v>
      </c>
      <c r="M302" s="52">
        <f t="shared" si="124"/>
        <v>2010850.00000302</v>
      </c>
      <c r="N302" s="52">
        <f t="shared" si="125"/>
        <v>1906070.00000302</v>
      </c>
      <c r="O302" s="52">
        <f t="shared" si="126"/>
        <v>1649970.00000302</v>
      </c>
      <c r="P302" s="30"/>
      <c r="Q302" s="30">
        <f t="shared" si="127"/>
        <v>201</v>
      </c>
      <c r="R302" s="30">
        <f t="shared" si="128"/>
        <v>182</v>
      </c>
      <c r="S302" s="30">
        <f t="shared" si="129"/>
        <v>180</v>
      </c>
      <c r="T302" s="30">
        <f t="shared" si="130"/>
        <v>135</v>
      </c>
      <c r="U302" s="30">
        <f t="shared" si="131"/>
        <v>195</v>
      </c>
      <c r="V302" s="30">
        <f t="shared" si="120"/>
        <v>-19</v>
      </c>
      <c r="W302" s="53" t="str">
        <f t="shared" si="121"/>
        <v>▼</v>
      </c>
      <c r="Y302" s="54">
        <f t="shared" ca="1" si="139"/>
        <v>301</v>
      </c>
      <c r="Z302" s="30">
        <v>302</v>
      </c>
      <c r="AA302" s="30">
        <f t="shared" si="132"/>
        <v>150</v>
      </c>
      <c r="AB302" s="30" t="str">
        <f t="shared" ca="1" si="133"/>
        <v xml:space="preserve">David Flick </v>
      </c>
      <c r="AC302" s="30">
        <f t="shared" ca="1" si="134"/>
        <v>641260</v>
      </c>
      <c r="AD302" s="30">
        <f t="shared" ca="1" si="135"/>
        <v>26</v>
      </c>
      <c r="AE302" s="30">
        <f t="shared" ca="1" si="136"/>
        <v>49</v>
      </c>
      <c r="AF302" s="30" t="str">
        <f t="shared" ca="1" si="137"/>
        <v>▲</v>
      </c>
      <c r="AG302" s="30">
        <f t="shared" ca="1" si="140"/>
        <v>237</v>
      </c>
      <c r="AH302" s="53">
        <f t="shared" si="138"/>
        <v>1794170</v>
      </c>
    </row>
    <row r="303" spans="1:34">
      <c r="A303" s="48"/>
      <c r="B303" s="49" t="s">
        <v>344</v>
      </c>
      <c r="C303" s="49">
        <v>0</v>
      </c>
      <c r="D303" s="49">
        <v>0</v>
      </c>
      <c r="E303" s="49">
        <v>0</v>
      </c>
      <c r="F303" s="49">
        <v>0</v>
      </c>
      <c r="G303" s="49">
        <v>0</v>
      </c>
      <c r="H303" s="49">
        <v>32</v>
      </c>
      <c r="I303" s="134">
        <v>0</v>
      </c>
      <c r="K303" s="51">
        <f t="shared" si="122"/>
        <v>3.0300000000000002E-6</v>
      </c>
      <c r="L303" s="52">
        <f t="shared" si="123"/>
        <v>3.0300000000000002E-6</v>
      </c>
      <c r="M303" s="52">
        <f t="shared" si="124"/>
        <v>3.0300000000000002E-6</v>
      </c>
      <c r="N303" s="52">
        <f t="shared" si="125"/>
        <v>3.0300000000000002E-6</v>
      </c>
      <c r="O303" s="52">
        <f t="shared" si="126"/>
        <v>3.0300000000000002E-6</v>
      </c>
      <c r="P303" s="30"/>
      <c r="Q303" s="30">
        <f t="shared" si="127"/>
        <v>399</v>
      </c>
      <c r="R303" s="30">
        <f t="shared" si="128"/>
        <v>402</v>
      </c>
      <c r="S303" s="30">
        <f t="shared" si="129"/>
        <v>395</v>
      </c>
      <c r="T303" s="30">
        <f t="shared" si="130"/>
        <v>402</v>
      </c>
      <c r="U303" s="30">
        <f t="shared" si="131"/>
        <v>405</v>
      </c>
      <c r="V303" s="30">
        <f t="shared" si="120"/>
        <v>3</v>
      </c>
      <c r="W303" s="53" t="str">
        <f t="shared" si="121"/>
        <v>▲</v>
      </c>
      <c r="Y303" s="54">
        <f t="shared" ca="1" si="139"/>
        <v>302</v>
      </c>
      <c r="Z303" s="30">
        <v>303</v>
      </c>
      <c r="AA303" s="30">
        <f t="shared" si="132"/>
        <v>435</v>
      </c>
      <c r="AB303" s="30" t="str">
        <f t="shared" ca="1" si="133"/>
        <v>T.s. Fernandez</v>
      </c>
      <c r="AC303" s="30">
        <f t="shared" ca="1" si="134"/>
        <v>634670</v>
      </c>
      <c r="AD303" s="30">
        <f t="shared" ca="1" si="135"/>
        <v>80</v>
      </c>
      <c r="AE303" s="30" t="str">
        <f t="shared" ca="1" si="136"/>
        <v>---</v>
      </c>
      <c r="AF303" s="30" t="str">
        <f t="shared" ca="1" si="137"/>
        <v>▲</v>
      </c>
      <c r="AG303" s="30">
        <f t="shared" ca="1" si="140"/>
        <v>351</v>
      </c>
      <c r="AH303" s="53" t="str">
        <f t="shared" si="138"/>
        <v/>
      </c>
    </row>
    <row r="304" spans="1:34">
      <c r="A304" s="48"/>
      <c r="B304" s="49" t="s">
        <v>345</v>
      </c>
      <c r="C304" s="49">
        <v>2487360</v>
      </c>
      <c r="D304" s="49">
        <v>2154490</v>
      </c>
      <c r="E304" s="49">
        <v>2418160</v>
      </c>
      <c r="F304" s="49">
        <v>2378530</v>
      </c>
      <c r="G304" s="49">
        <v>2388940</v>
      </c>
      <c r="H304" s="49">
        <v>80</v>
      </c>
      <c r="I304" s="134">
        <v>59</v>
      </c>
      <c r="K304" s="51">
        <f t="shared" si="122"/>
        <v>2487360.0000030398</v>
      </c>
      <c r="L304" s="52">
        <f t="shared" si="123"/>
        <v>2154490.0000030398</v>
      </c>
      <c r="M304" s="52">
        <f t="shared" si="124"/>
        <v>2418160.0000030398</v>
      </c>
      <c r="N304" s="52">
        <f t="shared" si="125"/>
        <v>2378530.0000030398</v>
      </c>
      <c r="O304" s="52">
        <f t="shared" si="126"/>
        <v>2388940.0000030398</v>
      </c>
      <c r="P304" s="30"/>
      <c r="Q304" s="30">
        <f t="shared" si="127"/>
        <v>152</v>
      </c>
      <c r="R304" s="30">
        <f t="shared" si="128"/>
        <v>165</v>
      </c>
      <c r="S304" s="30">
        <f t="shared" si="129"/>
        <v>150</v>
      </c>
      <c r="T304" s="30">
        <f t="shared" si="130"/>
        <v>100</v>
      </c>
      <c r="U304" s="30">
        <f t="shared" si="131"/>
        <v>150</v>
      </c>
      <c r="V304" s="30">
        <f t="shared" si="120"/>
        <v>13</v>
      </c>
      <c r="W304" s="53" t="str">
        <f t="shared" si="121"/>
        <v>▲</v>
      </c>
      <c r="Y304" s="54">
        <f t="shared" ca="1" si="139"/>
        <v>303</v>
      </c>
      <c r="Z304" s="30">
        <v>304</v>
      </c>
      <c r="AA304" s="30">
        <f t="shared" si="132"/>
        <v>439</v>
      </c>
      <c r="AB304" s="30" t="str">
        <f t="shared" ca="1" si="133"/>
        <v xml:space="preserve">J.e. Oyeteju Lacey </v>
      </c>
      <c r="AC304" s="30">
        <f t="shared" ca="1" si="134"/>
        <v>623530</v>
      </c>
      <c r="AD304" s="30">
        <f t="shared" ca="1" si="135"/>
        <v>11</v>
      </c>
      <c r="AE304" s="30" t="str">
        <f t="shared" ca="1" si="136"/>
        <v>---</v>
      </c>
      <c r="AF304" s="30" t="str">
        <f t="shared" ca="1" si="137"/>
        <v>▼</v>
      </c>
      <c r="AG304" s="30">
        <f t="shared" ca="1" si="140"/>
        <v>161</v>
      </c>
      <c r="AH304" s="53">
        <f t="shared" si="138"/>
        <v>2487360</v>
      </c>
    </row>
    <row r="305" spans="1:34">
      <c r="A305" s="48"/>
      <c r="B305" s="49" t="s">
        <v>346</v>
      </c>
      <c r="C305" s="49">
        <v>3035350</v>
      </c>
      <c r="D305" s="49">
        <v>1974240</v>
      </c>
      <c r="E305" s="49">
        <v>1711610</v>
      </c>
      <c r="F305" s="49">
        <v>1097280</v>
      </c>
      <c r="G305" s="49">
        <v>1471890</v>
      </c>
      <c r="H305" s="49">
        <v>80</v>
      </c>
      <c r="I305" s="134">
        <v>199</v>
      </c>
      <c r="K305" s="51">
        <f t="shared" si="122"/>
        <v>3035350.0000030501</v>
      </c>
      <c r="L305" s="52">
        <f t="shared" si="123"/>
        <v>1974240.0000030501</v>
      </c>
      <c r="M305" s="52">
        <f t="shared" si="124"/>
        <v>1711610.0000030501</v>
      </c>
      <c r="N305" s="52">
        <f t="shared" si="125"/>
        <v>1097280.0000030501</v>
      </c>
      <c r="O305" s="52">
        <f t="shared" si="126"/>
        <v>1471890.0000030501</v>
      </c>
      <c r="P305" s="30"/>
      <c r="Q305" s="30">
        <f t="shared" si="127"/>
        <v>112</v>
      </c>
      <c r="R305" s="30">
        <f t="shared" si="128"/>
        <v>183</v>
      </c>
      <c r="S305" s="30">
        <f t="shared" si="129"/>
        <v>207</v>
      </c>
      <c r="T305" s="30">
        <f t="shared" si="130"/>
        <v>224</v>
      </c>
      <c r="U305" s="30">
        <f t="shared" si="131"/>
        <v>209</v>
      </c>
      <c r="V305" s="30">
        <f t="shared" si="120"/>
        <v>71</v>
      </c>
      <c r="W305" s="53" t="str">
        <f t="shared" si="121"/>
        <v>▲</v>
      </c>
      <c r="Y305" s="54">
        <f t="shared" ca="1" si="139"/>
        <v>304</v>
      </c>
      <c r="Z305" s="30">
        <v>305</v>
      </c>
      <c r="AA305" s="30">
        <f t="shared" si="132"/>
        <v>201</v>
      </c>
      <c r="AB305" s="30" t="str">
        <f t="shared" ca="1" si="133"/>
        <v xml:space="preserve">Faye Donovan </v>
      </c>
      <c r="AC305" s="30">
        <f t="shared" ca="1" si="134"/>
        <v>617510</v>
      </c>
      <c r="AD305" s="30">
        <f t="shared" ca="1" si="135"/>
        <v>76</v>
      </c>
      <c r="AE305" s="30" t="str">
        <f t="shared" ca="1" si="136"/>
        <v>---</v>
      </c>
      <c r="AF305" s="30" t="str">
        <f t="shared" ca="1" si="137"/>
        <v>=</v>
      </c>
      <c r="AG305" s="30">
        <f t="shared" ca="1" si="140"/>
        <v>301</v>
      </c>
      <c r="AH305" s="53">
        <f t="shared" si="138"/>
        <v>3035350</v>
      </c>
    </row>
    <row r="306" spans="1:34">
      <c r="A306" s="48"/>
      <c r="B306" s="49" t="s">
        <v>347</v>
      </c>
      <c r="C306" s="49">
        <v>845140</v>
      </c>
      <c r="D306" s="49">
        <v>891100</v>
      </c>
      <c r="E306" s="49">
        <v>971640</v>
      </c>
      <c r="F306" s="49">
        <v>792330</v>
      </c>
      <c r="G306" s="49">
        <v>526690</v>
      </c>
      <c r="H306" s="49">
        <v>65</v>
      </c>
      <c r="I306" s="134">
        <v>20</v>
      </c>
      <c r="K306" s="51">
        <f t="shared" si="122"/>
        <v>845140.00000305998</v>
      </c>
      <c r="L306" s="52">
        <f t="shared" si="123"/>
        <v>891100.00000305998</v>
      </c>
      <c r="M306" s="52">
        <f t="shared" si="124"/>
        <v>971640.00000305998</v>
      </c>
      <c r="N306" s="52">
        <f t="shared" si="125"/>
        <v>792330.00000305998</v>
      </c>
      <c r="O306" s="52">
        <f t="shared" si="126"/>
        <v>526690.00000305998</v>
      </c>
      <c r="P306" s="30"/>
      <c r="Q306" s="30">
        <f t="shared" si="127"/>
        <v>283</v>
      </c>
      <c r="R306" s="30">
        <f t="shared" si="128"/>
        <v>268</v>
      </c>
      <c r="S306" s="30">
        <f t="shared" si="129"/>
        <v>260</v>
      </c>
      <c r="T306" s="30">
        <f t="shared" si="130"/>
        <v>266</v>
      </c>
      <c r="U306" s="30">
        <f t="shared" si="131"/>
        <v>298</v>
      </c>
      <c r="V306" s="30">
        <f t="shared" si="120"/>
        <v>-15</v>
      </c>
      <c r="W306" s="53" t="str">
        <f t="shared" si="121"/>
        <v>▼</v>
      </c>
      <c r="Y306" s="54">
        <f t="shared" ca="1" si="139"/>
        <v>305</v>
      </c>
      <c r="Z306" s="30">
        <v>306</v>
      </c>
      <c r="AA306" s="30">
        <f t="shared" si="132"/>
        <v>119</v>
      </c>
      <c r="AB306" s="30" t="str">
        <f t="shared" ca="1" si="133"/>
        <v xml:space="preserve">Carrie Arthur </v>
      </c>
      <c r="AC306" s="30">
        <f t="shared" ca="1" si="134"/>
        <v>599360</v>
      </c>
      <c r="AD306" s="30">
        <f t="shared" ca="1" si="135"/>
        <v>59</v>
      </c>
      <c r="AE306" s="30" t="str">
        <f t="shared" ca="1" si="136"/>
        <v>---</v>
      </c>
      <c r="AF306" s="30" t="str">
        <f t="shared" ca="1" si="137"/>
        <v>▲</v>
      </c>
      <c r="AG306" s="30">
        <f t="shared" ca="1" si="140"/>
        <v>280</v>
      </c>
      <c r="AH306" s="53">
        <f t="shared" si="138"/>
        <v>845140</v>
      </c>
    </row>
    <row r="307" spans="1:34">
      <c r="A307" s="48" t="s">
        <v>41</v>
      </c>
      <c r="B307" s="49" t="s">
        <v>348</v>
      </c>
      <c r="C307" s="49">
        <v>0</v>
      </c>
      <c r="D307" s="49">
        <v>0</v>
      </c>
      <c r="E307" s="49">
        <v>0</v>
      </c>
      <c r="F307" s="49">
        <v>0</v>
      </c>
      <c r="G307" s="49">
        <v>0</v>
      </c>
      <c r="H307" s="49">
        <v>21</v>
      </c>
      <c r="I307" s="134">
        <v>0</v>
      </c>
      <c r="K307" s="51" t="str">
        <f t="shared" si="122"/>
        <v/>
      </c>
      <c r="L307" s="52" t="str">
        <f t="shared" si="123"/>
        <v/>
      </c>
      <c r="M307" s="52" t="str">
        <f t="shared" si="124"/>
        <v/>
      </c>
      <c r="N307" s="52" t="str">
        <f t="shared" si="125"/>
        <v/>
      </c>
      <c r="O307" s="52" t="str">
        <f t="shared" si="126"/>
        <v/>
      </c>
      <c r="P307" s="30"/>
      <c r="Q307" s="30">
        <f t="shared" si="127"/>
        <v>0</v>
      </c>
      <c r="R307" s="30">
        <f t="shared" si="128"/>
        <v>0</v>
      </c>
      <c r="S307" s="30">
        <f t="shared" si="129"/>
        <v>0</v>
      </c>
      <c r="T307" s="30">
        <f t="shared" si="130"/>
        <v>0</v>
      </c>
      <c r="U307" s="30">
        <f t="shared" si="131"/>
        <v>0</v>
      </c>
      <c r="V307" s="30">
        <f t="shared" si="120"/>
        <v>0</v>
      </c>
      <c r="W307" s="53" t="str">
        <f t="shared" si="121"/>
        <v>=</v>
      </c>
      <c r="Y307" s="54">
        <f t="shared" ca="1" si="139"/>
        <v>306</v>
      </c>
      <c r="Z307" s="30">
        <v>307</v>
      </c>
      <c r="AA307" s="30">
        <f t="shared" si="132"/>
        <v>195</v>
      </c>
      <c r="AB307" s="30" t="str">
        <f t="shared" ca="1" si="133"/>
        <v xml:space="preserve">Linda Baxter Whitenack </v>
      </c>
      <c r="AC307" s="30">
        <f t="shared" ca="1" si="134"/>
        <v>586700</v>
      </c>
      <c r="AD307" s="30">
        <f t="shared" ca="1" si="135"/>
        <v>80</v>
      </c>
      <c r="AE307" s="30" t="str">
        <f t="shared" ca="1" si="136"/>
        <v>---</v>
      </c>
      <c r="AF307" s="30" t="str">
        <f t="shared" ca="1" si="137"/>
        <v>▼</v>
      </c>
      <c r="AG307" s="30">
        <f t="shared" ca="1" si="140"/>
        <v>298</v>
      </c>
      <c r="AH307" s="53" t="str">
        <f t="shared" si="138"/>
        <v/>
      </c>
    </row>
    <row r="308" spans="1:34">
      <c r="A308" s="48"/>
      <c r="B308" s="49" t="s">
        <v>349</v>
      </c>
      <c r="C308" s="49">
        <v>0</v>
      </c>
      <c r="D308" s="49">
        <v>0</v>
      </c>
      <c r="E308" s="49">
        <v>0</v>
      </c>
      <c r="F308" s="49">
        <v>0</v>
      </c>
      <c r="G308" s="49">
        <v>0</v>
      </c>
      <c r="H308" s="49">
        <v>80</v>
      </c>
      <c r="I308" s="134">
        <v>0</v>
      </c>
      <c r="K308" s="51">
        <f t="shared" si="122"/>
        <v>3.0800000000000002E-6</v>
      </c>
      <c r="L308" s="52">
        <f t="shared" si="123"/>
        <v>3.0800000000000002E-6</v>
      </c>
      <c r="M308" s="52">
        <f t="shared" si="124"/>
        <v>3.0800000000000002E-6</v>
      </c>
      <c r="N308" s="52">
        <f t="shared" si="125"/>
        <v>3.0800000000000002E-6</v>
      </c>
      <c r="O308" s="52">
        <f t="shared" si="126"/>
        <v>3.0800000000000002E-6</v>
      </c>
      <c r="P308" s="30"/>
      <c r="Q308" s="30">
        <f t="shared" si="127"/>
        <v>398</v>
      </c>
      <c r="R308" s="30">
        <f t="shared" si="128"/>
        <v>401</v>
      </c>
      <c r="S308" s="30">
        <f t="shared" si="129"/>
        <v>394</v>
      </c>
      <c r="T308" s="30">
        <f t="shared" si="130"/>
        <v>401</v>
      </c>
      <c r="U308" s="30">
        <f t="shared" si="131"/>
        <v>404</v>
      </c>
      <c r="V308" s="30">
        <f t="shared" si="120"/>
        <v>3</v>
      </c>
      <c r="W308" s="53" t="str">
        <f t="shared" si="121"/>
        <v>▲</v>
      </c>
      <c r="Y308" s="54">
        <f t="shared" ca="1" si="139"/>
        <v>307</v>
      </c>
      <c r="Z308" s="30">
        <v>308</v>
      </c>
      <c r="AA308" s="30">
        <f t="shared" si="132"/>
        <v>523</v>
      </c>
      <c r="AB308" s="30" t="str">
        <f t="shared" ca="1" si="133"/>
        <v xml:space="preserve">Sara Andersson </v>
      </c>
      <c r="AC308" s="30">
        <f t="shared" ca="1" si="134"/>
        <v>584490</v>
      </c>
      <c r="AD308" s="30">
        <f t="shared" ca="1" si="135"/>
        <v>16</v>
      </c>
      <c r="AE308" s="30" t="str">
        <f t="shared" ca="1" si="136"/>
        <v>---</v>
      </c>
      <c r="AF308" s="30" t="str">
        <f t="shared" ca="1" si="137"/>
        <v>▲</v>
      </c>
      <c r="AG308" s="30">
        <f t="shared" ca="1" si="140"/>
        <v>306</v>
      </c>
      <c r="AH308" s="53" t="str">
        <f t="shared" si="138"/>
        <v/>
      </c>
    </row>
    <row r="309" spans="1:34">
      <c r="A309" s="48"/>
      <c r="B309" s="49" t="s">
        <v>350</v>
      </c>
      <c r="C309" s="49">
        <v>1127650</v>
      </c>
      <c r="D309" s="49">
        <v>761650</v>
      </c>
      <c r="E309" s="49">
        <v>751600</v>
      </c>
      <c r="F309" s="49">
        <v>673370</v>
      </c>
      <c r="G309" s="49">
        <v>803760</v>
      </c>
      <c r="H309" s="49">
        <v>29</v>
      </c>
      <c r="I309" s="134">
        <v>49</v>
      </c>
      <c r="K309" s="51">
        <f t="shared" si="122"/>
        <v>1127650.0000030899</v>
      </c>
      <c r="L309" s="52">
        <f t="shared" si="123"/>
        <v>761650.00000309001</v>
      </c>
      <c r="M309" s="52">
        <f t="shared" si="124"/>
        <v>751600.00000309001</v>
      </c>
      <c r="N309" s="52">
        <f t="shared" si="125"/>
        <v>673370.00000309001</v>
      </c>
      <c r="O309" s="52">
        <f t="shared" si="126"/>
        <v>803760.00000309001</v>
      </c>
      <c r="P309" s="30"/>
      <c r="Q309" s="30">
        <f t="shared" si="127"/>
        <v>249</v>
      </c>
      <c r="R309" s="30">
        <f t="shared" si="128"/>
        <v>287</v>
      </c>
      <c r="S309" s="30">
        <f t="shared" si="129"/>
        <v>282</v>
      </c>
      <c r="T309" s="30">
        <f t="shared" si="130"/>
        <v>278</v>
      </c>
      <c r="U309" s="30">
        <f t="shared" si="131"/>
        <v>268</v>
      </c>
      <c r="V309" s="30">
        <f t="shared" si="120"/>
        <v>38</v>
      </c>
      <c r="W309" s="53" t="str">
        <f t="shared" si="121"/>
        <v>▲</v>
      </c>
      <c r="Y309" s="54">
        <f t="shared" ca="1" si="139"/>
        <v>308</v>
      </c>
      <c r="Z309" s="30">
        <v>309</v>
      </c>
      <c r="AA309" s="30">
        <f t="shared" si="132"/>
        <v>65</v>
      </c>
      <c r="AB309" s="30" t="str">
        <f t="shared" ca="1" si="133"/>
        <v xml:space="preserve">Jim Lai </v>
      </c>
      <c r="AC309" s="30">
        <f t="shared" ca="1" si="134"/>
        <v>578780</v>
      </c>
      <c r="AD309" s="30">
        <f t="shared" ca="1" si="135"/>
        <v>10</v>
      </c>
      <c r="AE309" s="30">
        <f t="shared" ca="1" si="136"/>
        <v>40</v>
      </c>
      <c r="AF309" s="30" t="str">
        <f t="shared" ca="1" si="137"/>
        <v>▲</v>
      </c>
      <c r="AG309" s="30">
        <f t="shared" ca="1" si="140"/>
        <v>271</v>
      </c>
      <c r="AH309" s="53">
        <f t="shared" si="138"/>
        <v>1127650</v>
      </c>
    </row>
    <row r="310" spans="1:34">
      <c r="A310" s="48"/>
      <c r="B310" s="49" t="s">
        <v>351</v>
      </c>
      <c r="C310" s="49">
        <v>2837070</v>
      </c>
      <c r="D310" s="49">
        <v>2623070</v>
      </c>
      <c r="E310" s="49">
        <v>2569960</v>
      </c>
      <c r="F310" s="49">
        <v>2219540</v>
      </c>
      <c r="G310" s="49">
        <v>2814810</v>
      </c>
      <c r="H310" s="49">
        <v>80</v>
      </c>
      <c r="I310" s="134">
        <v>26</v>
      </c>
      <c r="K310" s="51">
        <f t="shared" si="122"/>
        <v>2837070.0000030999</v>
      </c>
      <c r="L310" s="52">
        <f t="shared" si="123"/>
        <v>2623070.0000030999</v>
      </c>
      <c r="M310" s="52">
        <f t="shared" si="124"/>
        <v>2569960.0000030999</v>
      </c>
      <c r="N310" s="52">
        <f t="shared" si="125"/>
        <v>2219540.0000030999</v>
      </c>
      <c r="O310" s="52">
        <f t="shared" si="126"/>
        <v>2814810.0000030999</v>
      </c>
      <c r="P310" s="30"/>
      <c r="Q310" s="30">
        <f t="shared" si="127"/>
        <v>130</v>
      </c>
      <c r="R310" s="30">
        <f t="shared" si="128"/>
        <v>127</v>
      </c>
      <c r="S310" s="30">
        <f t="shared" si="129"/>
        <v>142</v>
      </c>
      <c r="T310" s="30">
        <f t="shared" si="130"/>
        <v>114</v>
      </c>
      <c r="U310" s="30">
        <f t="shared" si="131"/>
        <v>119</v>
      </c>
      <c r="V310" s="30">
        <f t="shared" si="120"/>
        <v>-3</v>
      </c>
      <c r="W310" s="53" t="str">
        <f t="shared" si="121"/>
        <v>▼</v>
      </c>
      <c r="Y310" s="54">
        <f t="shared" ca="1" si="139"/>
        <v>309</v>
      </c>
      <c r="Z310" s="30">
        <v>310</v>
      </c>
      <c r="AA310" s="30">
        <f t="shared" si="132"/>
        <v>111</v>
      </c>
      <c r="AB310" s="30" t="str">
        <f t="shared" ca="1" si="133"/>
        <v xml:space="preserve">Kimberly Schreiber </v>
      </c>
      <c r="AC310" s="30">
        <f t="shared" ca="1" si="134"/>
        <v>571160</v>
      </c>
      <c r="AD310" s="30">
        <f t="shared" ca="1" si="135"/>
        <v>23</v>
      </c>
      <c r="AE310" s="30">
        <f t="shared" ca="1" si="136"/>
        <v>213</v>
      </c>
      <c r="AF310" s="30" t="str">
        <f t="shared" ca="1" si="137"/>
        <v>▼</v>
      </c>
      <c r="AG310" s="30">
        <f t="shared" ca="1" si="140"/>
        <v>202</v>
      </c>
      <c r="AH310" s="53">
        <f t="shared" si="138"/>
        <v>2837070</v>
      </c>
    </row>
    <row r="311" spans="1:34">
      <c r="A311" s="48"/>
      <c r="B311" s="49" t="s">
        <v>352</v>
      </c>
      <c r="C311" s="49">
        <v>0</v>
      </c>
      <c r="D311" s="49">
        <v>0</v>
      </c>
      <c r="E311" s="49">
        <v>0</v>
      </c>
      <c r="F311" s="49">
        <v>0</v>
      </c>
      <c r="G311" s="49">
        <v>0</v>
      </c>
      <c r="H311" s="49">
        <v>25</v>
      </c>
      <c r="I311" s="134">
        <v>0</v>
      </c>
      <c r="K311" s="51">
        <f t="shared" si="122"/>
        <v>3.1099999999999999E-6</v>
      </c>
      <c r="L311" s="52">
        <f t="shared" si="123"/>
        <v>3.1099999999999999E-6</v>
      </c>
      <c r="M311" s="52">
        <f t="shared" si="124"/>
        <v>3.1099999999999999E-6</v>
      </c>
      <c r="N311" s="52">
        <f t="shared" si="125"/>
        <v>3.1099999999999999E-6</v>
      </c>
      <c r="O311" s="52">
        <f t="shared" si="126"/>
        <v>3.1099999999999999E-6</v>
      </c>
      <c r="P311" s="30"/>
      <c r="Q311" s="30">
        <f t="shared" si="127"/>
        <v>397</v>
      </c>
      <c r="R311" s="30">
        <f t="shared" si="128"/>
        <v>400</v>
      </c>
      <c r="S311" s="30">
        <f t="shared" si="129"/>
        <v>393</v>
      </c>
      <c r="T311" s="30">
        <f t="shared" si="130"/>
        <v>400</v>
      </c>
      <c r="U311" s="30">
        <f t="shared" si="131"/>
        <v>403</v>
      </c>
      <c r="V311" s="30">
        <f t="shared" si="120"/>
        <v>3</v>
      </c>
      <c r="W311" s="53" t="str">
        <f t="shared" si="121"/>
        <v>▲</v>
      </c>
      <c r="Y311" s="54">
        <f t="shared" ca="1" si="139"/>
        <v>310</v>
      </c>
      <c r="Z311" s="30">
        <v>311</v>
      </c>
      <c r="AA311" s="30">
        <f t="shared" si="132"/>
        <v>453</v>
      </c>
      <c r="AB311" s="30" t="str">
        <f t="shared" ca="1" si="133"/>
        <v xml:space="preserve">Bekah Sims </v>
      </c>
      <c r="AC311" s="30">
        <f t="shared" ca="1" si="134"/>
        <v>553400</v>
      </c>
      <c r="AD311" s="30">
        <f t="shared" ca="1" si="135"/>
        <v>39</v>
      </c>
      <c r="AE311" s="30" t="str">
        <f t="shared" ca="1" si="136"/>
        <v>---</v>
      </c>
      <c r="AF311" s="30" t="str">
        <f t="shared" ca="1" si="137"/>
        <v>▲</v>
      </c>
      <c r="AG311" s="30">
        <f t="shared" ca="1" si="140"/>
        <v>240</v>
      </c>
      <c r="AH311" s="53" t="str">
        <f t="shared" si="138"/>
        <v/>
      </c>
    </row>
    <row r="312" spans="1:34">
      <c r="A312" s="48"/>
      <c r="B312" s="49" t="s">
        <v>353</v>
      </c>
      <c r="C312" s="49">
        <v>1046190</v>
      </c>
      <c r="D312" s="49">
        <v>643590</v>
      </c>
      <c r="E312" s="49">
        <v>0</v>
      </c>
      <c r="F312" s="49">
        <v>673780</v>
      </c>
      <c r="G312" s="49">
        <v>631200</v>
      </c>
      <c r="H312" s="49">
        <v>32</v>
      </c>
      <c r="I312" s="134">
        <v>194</v>
      </c>
      <c r="K312" s="51">
        <f t="shared" si="122"/>
        <v>1046190.00000312</v>
      </c>
      <c r="L312" s="52">
        <f t="shared" si="123"/>
        <v>643590.00000312005</v>
      </c>
      <c r="M312" s="52">
        <f t="shared" si="124"/>
        <v>3.1200000000000002E-6</v>
      </c>
      <c r="N312" s="52">
        <f t="shared" si="125"/>
        <v>673780.00000312005</v>
      </c>
      <c r="O312" s="52">
        <f t="shared" si="126"/>
        <v>631200.00000312005</v>
      </c>
      <c r="P312" s="30"/>
      <c r="Q312" s="30">
        <f t="shared" si="127"/>
        <v>260</v>
      </c>
      <c r="R312" s="30">
        <f t="shared" si="128"/>
        <v>295</v>
      </c>
      <c r="S312" s="30">
        <f t="shared" si="129"/>
        <v>392</v>
      </c>
      <c r="T312" s="30">
        <f t="shared" si="130"/>
        <v>277</v>
      </c>
      <c r="U312" s="30">
        <f t="shared" si="131"/>
        <v>286</v>
      </c>
      <c r="V312" s="30">
        <f t="shared" si="120"/>
        <v>35</v>
      </c>
      <c r="W312" s="53" t="str">
        <f t="shared" si="121"/>
        <v>▲</v>
      </c>
      <c r="Y312" s="54">
        <f t="shared" ca="1" si="139"/>
        <v>311</v>
      </c>
      <c r="Z312" s="30">
        <v>312</v>
      </c>
      <c r="AA312" s="30">
        <f t="shared" si="132"/>
        <v>293</v>
      </c>
      <c r="AB312" s="30" t="str">
        <f t="shared" ca="1" si="133"/>
        <v xml:space="preserve">Susan Gennaro </v>
      </c>
      <c r="AC312" s="30">
        <f t="shared" ca="1" si="134"/>
        <v>550560</v>
      </c>
      <c r="AD312" s="30">
        <f t="shared" ca="1" si="135"/>
        <v>77</v>
      </c>
      <c r="AE312" s="30">
        <f t="shared" ca="1" si="136"/>
        <v>55</v>
      </c>
      <c r="AF312" s="30" t="str">
        <f t="shared" ca="1" si="137"/>
        <v>▼</v>
      </c>
      <c r="AG312" s="30">
        <f t="shared" ca="1" si="140"/>
        <v>284</v>
      </c>
      <c r="AH312" s="53">
        <f t="shared" si="138"/>
        <v>1046190</v>
      </c>
    </row>
    <row r="313" spans="1:34">
      <c r="A313" s="48"/>
      <c r="B313" s="49" t="s">
        <v>354</v>
      </c>
      <c r="C313" s="49">
        <v>696360</v>
      </c>
      <c r="D313" s="49">
        <v>0</v>
      </c>
      <c r="E313" s="49">
        <v>0</v>
      </c>
      <c r="F313" s="49">
        <v>0</v>
      </c>
      <c r="G313" s="49">
        <v>0</v>
      </c>
      <c r="H313" s="49">
        <v>72</v>
      </c>
      <c r="I313" s="134">
        <v>39</v>
      </c>
      <c r="K313" s="51">
        <f t="shared" si="122"/>
        <v>696360.00000312994</v>
      </c>
      <c r="L313" s="52">
        <f t="shared" si="123"/>
        <v>3.1300000000000001E-6</v>
      </c>
      <c r="M313" s="52">
        <f t="shared" si="124"/>
        <v>3.1300000000000001E-6</v>
      </c>
      <c r="N313" s="52">
        <f t="shared" si="125"/>
        <v>3.1300000000000001E-6</v>
      </c>
      <c r="O313" s="52">
        <f t="shared" si="126"/>
        <v>3.1300000000000001E-6</v>
      </c>
      <c r="P313" s="30"/>
      <c r="Q313" s="30">
        <f t="shared" si="127"/>
        <v>296</v>
      </c>
      <c r="R313" s="30">
        <f t="shared" si="128"/>
        <v>399</v>
      </c>
      <c r="S313" s="30">
        <f t="shared" si="129"/>
        <v>391</v>
      </c>
      <c r="T313" s="30">
        <f t="shared" si="130"/>
        <v>399</v>
      </c>
      <c r="U313" s="30">
        <f t="shared" si="131"/>
        <v>402</v>
      </c>
      <c r="V313" s="30">
        <f t="shared" si="120"/>
        <v>103</v>
      </c>
      <c r="W313" s="53" t="str">
        <f t="shared" si="121"/>
        <v>▲</v>
      </c>
      <c r="Y313" s="54">
        <f t="shared" ca="1" si="139"/>
        <v>312</v>
      </c>
      <c r="Z313" s="30">
        <v>313</v>
      </c>
      <c r="AA313" s="30">
        <f t="shared" si="132"/>
        <v>267</v>
      </c>
      <c r="AB313" s="30" t="str">
        <f t="shared" ca="1" si="133"/>
        <v xml:space="preserve">Janet P Dodd </v>
      </c>
      <c r="AC313" s="30">
        <f t="shared" ca="1" si="134"/>
        <v>540750</v>
      </c>
      <c r="AD313" s="30">
        <f t="shared" ca="1" si="135"/>
        <v>61</v>
      </c>
      <c r="AE313" s="30">
        <f t="shared" ca="1" si="136"/>
        <v>24</v>
      </c>
      <c r="AF313" s="30" t="str">
        <f t="shared" ca="1" si="137"/>
        <v>▲</v>
      </c>
      <c r="AG313" s="30">
        <f t="shared" ca="1" si="140"/>
        <v>281</v>
      </c>
      <c r="AH313" s="53">
        <f t="shared" si="138"/>
        <v>696360</v>
      </c>
    </row>
    <row r="314" spans="1:34">
      <c r="A314" s="48" t="s">
        <v>41</v>
      </c>
      <c r="B314" s="49" t="s">
        <v>355</v>
      </c>
      <c r="C314" s="49">
        <v>1265220</v>
      </c>
      <c r="D314" s="49">
        <v>755970</v>
      </c>
      <c r="E314" s="49">
        <v>567210</v>
      </c>
      <c r="F314" s="49">
        <v>728870</v>
      </c>
      <c r="G314" s="49">
        <v>694860</v>
      </c>
      <c r="H314" s="49">
        <v>80</v>
      </c>
      <c r="I314" s="134">
        <v>147</v>
      </c>
      <c r="K314" s="51" t="str">
        <f t="shared" si="122"/>
        <v/>
      </c>
      <c r="L314" s="52" t="str">
        <f t="shared" si="123"/>
        <v/>
      </c>
      <c r="M314" s="52" t="str">
        <f t="shared" si="124"/>
        <v/>
      </c>
      <c r="N314" s="52" t="str">
        <f t="shared" si="125"/>
        <v/>
      </c>
      <c r="O314" s="52" t="str">
        <f t="shared" si="126"/>
        <v/>
      </c>
      <c r="P314" s="30"/>
      <c r="Q314" s="30">
        <f t="shared" si="127"/>
        <v>0</v>
      </c>
      <c r="R314" s="30">
        <f t="shared" si="128"/>
        <v>0</v>
      </c>
      <c r="S314" s="30">
        <f t="shared" si="129"/>
        <v>0</v>
      </c>
      <c r="T314" s="30">
        <f t="shared" si="130"/>
        <v>0</v>
      </c>
      <c r="U314" s="30">
        <f t="shared" si="131"/>
        <v>0</v>
      </c>
      <c r="V314" s="30">
        <f t="shared" si="120"/>
        <v>0</v>
      </c>
      <c r="W314" s="53" t="str">
        <f t="shared" si="121"/>
        <v>=</v>
      </c>
      <c r="Y314" s="54">
        <f t="shared" ca="1" si="139"/>
        <v>313</v>
      </c>
      <c r="Z314" s="30">
        <v>314</v>
      </c>
      <c r="AA314" s="30">
        <f t="shared" si="132"/>
        <v>128</v>
      </c>
      <c r="AB314" s="30" t="str">
        <f t="shared" ca="1" si="133"/>
        <v xml:space="preserve">Susan Wellman </v>
      </c>
      <c r="AC314" s="30">
        <f t="shared" ca="1" si="134"/>
        <v>527000</v>
      </c>
      <c r="AD314" s="30">
        <f t="shared" ca="1" si="135"/>
        <v>75</v>
      </c>
      <c r="AE314" s="30">
        <f t="shared" ca="1" si="136"/>
        <v>51</v>
      </c>
      <c r="AF314" s="30" t="str">
        <f t="shared" ca="1" si="137"/>
        <v>▼</v>
      </c>
      <c r="AG314" s="30">
        <f t="shared" ca="1" si="140"/>
        <v>294</v>
      </c>
      <c r="AH314" s="53" t="str">
        <f t="shared" si="138"/>
        <v/>
      </c>
    </row>
    <row r="315" spans="1:34">
      <c r="A315" s="48"/>
      <c r="B315" s="49" t="s">
        <v>356</v>
      </c>
      <c r="C315" s="49">
        <v>4976290</v>
      </c>
      <c r="D315" s="49">
        <v>5503420</v>
      </c>
      <c r="E315" s="49">
        <v>0</v>
      </c>
      <c r="F315" s="49">
        <v>0</v>
      </c>
      <c r="G315" s="49">
        <v>0</v>
      </c>
      <c r="H315" s="49">
        <v>80</v>
      </c>
      <c r="I315" s="134">
        <v>43</v>
      </c>
      <c r="K315" s="51">
        <f t="shared" si="122"/>
        <v>4976290.0000031497</v>
      </c>
      <c r="L315" s="52">
        <f t="shared" si="123"/>
        <v>5503420.0000031497</v>
      </c>
      <c r="M315" s="52">
        <f t="shared" si="124"/>
        <v>3.1499999999999999E-6</v>
      </c>
      <c r="N315" s="52">
        <f t="shared" si="125"/>
        <v>3.1499999999999999E-6</v>
      </c>
      <c r="O315" s="52">
        <f t="shared" si="126"/>
        <v>3.1499999999999999E-6</v>
      </c>
      <c r="P315" s="30"/>
      <c r="Q315" s="30">
        <f t="shared" si="127"/>
        <v>32</v>
      </c>
      <c r="R315" s="30">
        <f t="shared" si="128"/>
        <v>13</v>
      </c>
      <c r="S315" s="30">
        <f t="shared" si="129"/>
        <v>390</v>
      </c>
      <c r="T315" s="30">
        <f t="shared" si="130"/>
        <v>398</v>
      </c>
      <c r="U315" s="30">
        <f t="shared" si="131"/>
        <v>401</v>
      </c>
      <c r="V315" s="30">
        <f t="shared" si="120"/>
        <v>-19</v>
      </c>
      <c r="W315" s="53" t="str">
        <f t="shared" si="121"/>
        <v>▼</v>
      </c>
      <c r="Y315" s="54">
        <f t="shared" ca="1" si="139"/>
        <v>314</v>
      </c>
      <c r="Z315" s="30">
        <v>315</v>
      </c>
      <c r="AA315" s="30">
        <f t="shared" si="132"/>
        <v>480</v>
      </c>
      <c r="AB315" s="30" t="str">
        <f t="shared" ca="1" si="133"/>
        <v xml:space="preserve">Jessica Parker Bowls </v>
      </c>
      <c r="AC315" s="30">
        <f t="shared" ca="1" si="134"/>
        <v>479220</v>
      </c>
      <c r="AD315" s="30">
        <f t="shared" ca="1" si="135"/>
        <v>64</v>
      </c>
      <c r="AE315" s="30" t="str">
        <f t="shared" ca="1" si="136"/>
        <v>---</v>
      </c>
      <c r="AF315" s="30" t="str">
        <f t="shared" ca="1" si="137"/>
        <v>▼</v>
      </c>
      <c r="AG315" s="30">
        <f t="shared" ca="1" si="140"/>
        <v>297</v>
      </c>
      <c r="AH315" s="53">
        <f t="shared" si="138"/>
        <v>4976290</v>
      </c>
    </row>
    <row r="316" spans="1:34">
      <c r="A316" s="48"/>
      <c r="B316" s="49" t="s">
        <v>357</v>
      </c>
      <c r="C316" s="49">
        <v>2401800</v>
      </c>
      <c r="D316" s="49">
        <v>2984660</v>
      </c>
      <c r="E316" s="49">
        <v>3018030</v>
      </c>
      <c r="F316" s="49">
        <v>1852170</v>
      </c>
      <c r="G316" s="49">
        <v>1867190</v>
      </c>
      <c r="H316" s="49">
        <v>77</v>
      </c>
      <c r="I316" s="134">
        <v>55</v>
      </c>
      <c r="K316" s="51">
        <f t="shared" si="122"/>
        <v>2401800.00000316</v>
      </c>
      <c r="L316" s="52">
        <f t="shared" si="123"/>
        <v>2984660.00000316</v>
      </c>
      <c r="M316" s="52">
        <f t="shared" si="124"/>
        <v>3018030.00000316</v>
      </c>
      <c r="N316" s="52">
        <f t="shared" si="125"/>
        <v>1852170.00000316</v>
      </c>
      <c r="O316" s="52">
        <f t="shared" si="126"/>
        <v>1867190.00000316</v>
      </c>
      <c r="P316" s="30"/>
      <c r="Q316" s="30">
        <f t="shared" si="127"/>
        <v>156</v>
      </c>
      <c r="R316" s="30">
        <f t="shared" si="128"/>
        <v>108</v>
      </c>
      <c r="S316" s="30">
        <f t="shared" si="129"/>
        <v>119</v>
      </c>
      <c r="T316" s="30">
        <f t="shared" si="130"/>
        <v>137</v>
      </c>
      <c r="U316" s="30">
        <f t="shared" si="131"/>
        <v>183</v>
      </c>
      <c r="V316" s="30">
        <f t="shared" si="120"/>
        <v>-48</v>
      </c>
      <c r="W316" s="53" t="str">
        <f t="shared" si="121"/>
        <v>▼</v>
      </c>
      <c r="Y316" s="54">
        <f t="shared" ca="1" si="139"/>
        <v>315</v>
      </c>
      <c r="Z316" s="30">
        <v>316</v>
      </c>
      <c r="AA316" s="30">
        <f t="shared" si="132"/>
        <v>340</v>
      </c>
      <c r="AB316" s="30" t="str">
        <f t="shared" ca="1" si="133"/>
        <v xml:space="preserve">Yolanda Sanchez Bravinder </v>
      </c>
      <c r="AC316" s="30">
        <f t="shared" ca="1" si="134"/>
        <v>477480</v>
      </c>
      <c r="AD316" s="30">
        <f t="shared" ca="1" si="135"/>
        <v>50</v>
      </c>
      <c r="AE316" s="30">
        <f t="shared" ca="1" si="136"/>
        <v>9</v>
      </c>
      <c r="AF316" s="30" t="str">
        <f t="shared" ca="1" si="137"/>
        <v>▲</v>
      </c>
      <c r="AG316" s="30">
        <f t="shared" ca="1" si="140"/>
        <v>323</v>
      </c>
      <c r="AH316" s="53">
        <f t="shared" si="138"/>
        <v>2401800</v>
      </c>
    </row>
    <row r="317" spans="1:34">
      <c r="A317" s="48"/>
      <c r="B317" s="49" t="s">
        <v>358</v>
      </c>
      <c r="C317" s="49">
        <v>122760</v>
      </c>
      <c r="D317" s="49">
        <v>291530</v>
      </c>
      <c r="E317" s="49">
        <v>346000</v>
      </c>
      <c r="F317" s="49">
        <v>196980</v>
      </c>
      <c r="G317" s="49">
        <v>447390</v>
      </c>
      <c r="H317" s="49">
        <v>40</v>
      </c>
      <c r="I317" s="134">
        <v>10</v>
      </c>
      <c r="K317" s="51">
        <f t="shared" si="122"/>
        <v>122760.00000317</v>
      </c>
      <c r="L317" s="52">
        <f t="shared" si="123"/>
        <v>291530.00000316999</v>
      </c>
      <c r="M317" s="52">
        <f t="shared" si="124"/>
        <v>346000.00000316999</v>
      </c>
      <c r="N317" s="52">
        <f t="shared" si="125"/>
        <v>196980.00000316999</v>
      </c>
      <c r="O317" s="52">
        <f t="shared" si="126"/>
        <v>447390.00000316999</v>
      </c>
      <c r="P317" s="30"/>
      <c r="Q317" s="30">
        <f t="shared" si="127"/>
        <v>337</v>
      </c>
      <c r="R317" s="30">
        <f t="shared" si="128"/>
        <v>330</v>
      </c>
      <c r="S317" s="30">
        <f t="shared" si="129"/>
        <v>318</v>
      </c>
      <c r="T317" s="30">
        <f t="shared" si="130"/>
        <v>335</v>
      </c>
      <c r="U317" s="30">
        <f t="shared" si="131"/>
        <v>304</v>
      </c>
      <c r="V317" s="30">
        <f t="shared" si="120"/>
        <v>-7</v>
      </c>
      <c r="W317" s="53" t="str">
        <f t="shared" si="121"/>
        <v>▼</v>
      </c>
      <c r="Y317" s="54">
        <f t="shared" ca="1" si="139"/>
        <v>316</v>
      </c>
      <c r="Z317" s="30">
        <v>317</v>
      </c>
      <c r="AA317" s="30">
        <f t="shared" si="132"/>
        <v>170</v>
      </c>
      <c r="AB317" s="30" t="str">
        <f t="shared" ca="1" si="133"/>
        <v xml:space="preserve">Tina Paletta Rumsey </v>
      </c>
      <c r="AC317" s="30">
        <f t="shared" ca="1" si="134"/>
        <v>473010</v>
      </c>
      <c r="AD317" s="30">
        <f t="shared" ca="1" si="135"/>
        <v>44</v>
      </c>
      <c r="AE317" s="30">
        <f t="shared" ca="1" si="136"/>
        <v>3</v>
      </c>
      <c r="AF317" s="30" t="str">
        <f t="shared" ca="1" si="137"/>
        <v>▲</v>
      </c>
      <c r="AG317" s="30">
        <f t="shared" ca="1" si="140"/>
        <v>288</v>
      </c>
      <c r="AH317" s="53">
        <f t="shared" si="138"/>
        <v>122760</v>
      </c>
    </row>
    <row r="318" spans="1:34">
      <c r="A318" s="48"/>
      <c r="B318" s="49" t="s">
        <v>359</v>
      </c>
      <c r="C318" s="49">
        <v>886040</v>
      </c>
      <c r="D318" s="49">
        <v>860550</v>
      </c>
      <c r="E318" s="49">
        <v>792600</v>
      </c>
      <c r="F318" s="49">
        <v>812490</v>
      </c>
      <c r="G318" s="49">
        <v>718750</v>
      </c>
      <c r="H318" s="49">
        <v>80</v>
      </c>
      <c r="I318" s="134">
        <v>84</v>
      </c>
      <c r="K318" s="51">
        <f t="shared" si="122"/>
        <v>886040.00000318</v>
      </c>
      <c r="L318" s="52">
        <f t="shared" si="123"/>
        <v>860550.00000318</v>
      </c>
      <c r="M318" s="52">
        <f t="shared" si="124"/>
        <v>792600.00000318</v>
      </c>
      <c r="N318" s="52">
        <f t="shared" si="125"/>
        <v>812490.00000318</v>
      </c>
      <c r="O318" s="52">
        <f t="shared" si="126"/>
        <v>718750.00000318</v>
      </c>
      <c r="P318" s="30"/>
      <c r="Q318" s="30">
        <f t="shared" si="127"/>
        <v>276</v>
      </c>
      <c r="R318" s="30">
        <f t="shared" si="128"/>
        <v>271</v>
      </c>
      <c r="S318" s="30">
        <f t="shared" si="129"/>
        <v>280</v>
      </c>
      <c r="T318" s="30">
        <f t="shared" si="130"/>
        <v>263</v>
      </c>
      <c r="U318" s="30">
        <f t="shared" si="131"/>
        <v>273</v>
      </c>
      <c r="V318" s="30">
        <f t="shared" si="120"/>
        <v>-5</v>
      </c>
      <c r="W318" s="53" t="str">
        <f t="shared" si="121"/>
        <v>▼</v>
      </c>
      <c r="Y318" s="54">
        <f t="shared" ca="1" si="139"/>
        <v>317</v>
      </c>
      <c r="Z318" s="30">
        <v>318</v>
      </c>
      <c r="AA318" s="30">
        <f t="shared" si="132"/>
        <v>235</v>
      </c>
      <c r="AB318" s="30" t="str">
        <f t="shared" ca="1" si="133"/>
        <v xml:space="preserve">Terri Bazinet </v>
      </c>
      <c r="AC318" s="30">
        <f t="shared" ca="1" si="134"/>
        <v>465120</v>
      </c>
      <c r="AD318" s="30">
        <f t="shared" ca="1" si="135"/>
        <v>80</v>
      </c>
      <c r="AE318" s="30" t="str">
        <f t="shared" ca="1" si="136"/>
        <v>---</v>
      </c>
      <c r="AF318" s="30" t="str">
        <f t="shared" ca="1" si="137"/>
        <v>▲</v>
      </c>
      <c r="AG318" s="30">
        <f t="shared" ca="1" si="140"/>
        <v>342</v>
      </c>
      <c r="AH318" s="53">
        <f t="shared" si="138"/>
        <v>886040</v>
      </c>
    </row>
    <row r="319" spans="1:34">
      <c r="A319" s="48"/>
      <c r="B319" s="49" t="s">
        <v>360</v>
      </c>
      <c r="C319" s="49">
        <v>0</v>
      </c>
      <c r="D319" s="49">
        <v>505470</v>
      </c>
      <c r="E319" s="49">
        <v>459570</v>
      </c>
      <c r="F319" s="49">
        <v>309070</v>
      </c>
      <c r="G319" s="49">
        <v>596700</v>
      </c>
      <c r="H319" s="49">
        <v>73</v>
      </c>
      <c r="I319" s="134">
        <v>23</v>
      </c>
      <c r="K319" s="51">
        <f t="shared" si="122"/>
        <v>3.19E-6</v>
      </c>
      <c r="L319" s="52">
        <f t="shared" si="123"/>
        <v>505470.00000319001</v>
      </c>
      <c r="M319" s="52">
        <f t="shared" si="124"/>
        <v>459570.00000319001</v>
      </c>
      <c r="N319" s="52">
        <f t="shared" si="125"/>
        <v>309070.00000319001</v>
      </c>
      <c r="O319" s="52">
        <f t="shared" si="126"/>
        <v>596700.00000319001</v>
      </c>
      <c r="P319" s="30"/>
      <c r="Q319" s="30">
        <f t="shared" si="127"/>
        <v>396</v>
      </c>
      <c r="R319" s="30">
        <f t="shared" si="128"/>
        <v>314</v>
      </c>
      <c r="S319" s="30">
        <f t="shared" si="129"/>
        <v>313</v>
      </c>
      <c r="T319" s="30">
        <f t="shared" si="130"/>
        <v>319</v>
      </c>
      <c r="U319" s="30">
        <f t="shared" si="131"/>
        <v>291</v>
      </c>
      <c r="V319" s="30">
        <f t="shared" si="120"/>
        <v>-82</v>
      </c>
      <c r="W319" s="53" t="str">
        <f t="shared" si="121"/>
        <v>▼</v>
      </c>
      <c r="Y319" s="54">
        <f t="shared" ca="1" si="139"/>
        <v>318</v>
      </c>
      <c r="Z319" s="30">
        <v>319</v>
      </c>
      <c r="AA319" s="30">
        <f t="shared" si="132"/>
        <v>495</v>
      </c>
      <c r="AB319" s="30" t="str">
        <f t="shared" ca="1" si="133"/>
        <v>Nguyễn Hồ Hoàn Vũ</v>
      </c>
      <c r="AC319" s="30">
        <f t="shared" ca="1" si="134"/>
        <v>449880</v>
      </c>
      <c r="AD319" s="30">
        <f t="shared" ca="1" si="135"/>
        <v>37</v>
      </c>
      <c r="AE319" s="30" t="str">
        <f t="shared" ca="1" si="136"/>
        <v>---</v>
      </c>
      <c r="AF319" s="30" t="str">
        <f t="shared" ca="1" si="137"/>
        <v>▼</v>
      </c>
      <c r="AG319" s="30">
        <f t="shared" ca="1" si="140"/>
        <v>239</v>
      </c>
      <c r="AH319" s="53" t="str">
        <f t="shared" si="138"/>
        <v/>
      </c>
    </row>
    <row r="320" spans="1:34">
      <c r="A320" s="48" t="s">
        <v>41</v>
      </c>
      <c r="B320" s="49" t="s">
        <v>361</v>
      </c>
      <c r="C320" s="49">
        <v>8519590</v>
      </c>
      <c r="D320" s="49">
        <v>6182920</v>
      </c>
      <c r="E320" s="49">
        <v>4929070</v>
      </c>
      <c r="F320" s="49">
        <v>5922640</v>
      </c>
      <c r="G320" s="49">
        <v>5639130</v>
      </c>
      <c r="H320" s="49">
        <v>80</v>
      </c>
      <c r="I320" s="134">
        <v>27</v>
      </c>
      <c r="K320" s="51" t="str">
        <f t="shared" si="122"/>
        <v/>
      </c>
      <c r="L320" s="52" t="str">
        <f t="shared" si="123"/>
        <v/>
      </c>
      <c r="M320" s="52" t="str">
        <f t="shared" si="124"/>
        <v/>
      </c>
      <c r="N320" s="52" t="str">
        <f t="shared" si="125"/>
        <v/>
      </c>
      <c r="O320" s="52" t="str">
        <f t="shared" si="126"/>
        <v/>
      </c>
      <c r="P320" s="30"/>
      <c r="Q320" s="30">
        <f t="shared" si="127"/>
        <v>0</v>
      </c>
      <c r="R320" s="30">
        <f t="shared" si="128"/>
        <v>0</v>
      </c>
      <c r="S320" s="30">
        <f t="shared" si="129"/>
        <v>0</v>
      </c>
      <c r="T320" s="30">
        <f t="shared" si="130"/>
        <v>0</v>
      </c>
      <c r="U320" s="30">
        <f t="shared" si="131"/>
        <v>0</v>
      </c>
      <c r="V320" s="30">
        <f t="shared" si="120"/>
        <v>0</v>
      </c>
      <c r="W320" s="53" t="str">
        <f t="shared" si="121"/>
        <v>=</v>
      </c>
      <c r="Y320" s="54">
        <f t="shared" ca="1" si="139"/>
        <v>319</v>
      </c>
      <c r="Z320" s="30">
        <v>320</v>
      </c>
      <c r="AA320" s="30">
        <f t="shared" si="132"/>
        <v>264</v>
      </c>
      <c r="AB320" s="30" t="str">
        <f t="shared" ca="1" si="133"/>
        <v xml:space="preserve">Connie Cruz </v>
      </c>
      <c r="AC320" s="30">
        <f t="shared" ca="1" si="134"/>
        <v>446010</v>
      </c>
      <c r="AD320" s="30">
        <f t="shared" ca="1" si="135"/>
        <v>38</v>
      </c>
      <c r="AE320" s="30">
        <f t="shared" ca="1" si="136"/>
        <v>442</v>
      </c>
      <c r="AF320" s="30" t="str">
        <f t="shared" ca="1" si="137"/>
        <v>▼</v>
      </c>
      <c r="AG320" s="30">
        <f t="shared" ca="1" si="140"/>
        <v>285</v>
      </c>
      <c r="AH320" s="53" t="str">
        <f t="shared" si="138"/>
        <v/>
      </c>
    </row>
    <row r="321" spans="1:34">
      <c r="A321" s="48"/>
      <c r="B321" s="49" t="s">
        <v>362</v>
      </c>
      <c r="C321" s="49">
        <v>0</v>
      </c>
      <c r="D321" s="49">
        <v>0</v>
      </c>
      <c r="E321" s="49">
        <v>0</v>
      </c>
      <c r="F321" s="49">
        <v>0</v>
      </c>
      <c r="G321" s="49">
        <v>0</v>
      </c>
      <c r="H321" s="49">
        <v>80</v>
      </c>
      <c r="I321" s="134">
        <v>57</v>
      </c>
      <c r="K321" s="51">
        <f t="shared" si="122"/>
        <v>3.2100000000000002E-6</v>
      </c>
      <c r="L321" s="52">
        <f t="shared" si="123"/>
        <v>3.2100000000000002E-6</v>
      </c>
      <c r="M321" s="52">
        <f t="shared" si="124"/>
        <v>3.2100000000000002E-6</v>
      </c>
      <c r="N321" s="52">
        <f t="shared" si="125"/>
        <v>3.2100000000000002E-6</v>
      </c>
      <c r="O321" s="52">
        <f t="shared" si="126"/>
        <v>3.2100000000000002E-6</v>
      </c>
      <c r="P321" s="30"/>
      <c r="Q321" s="30">
        <f t="shared" si="127"/>
        <v>395</v>
      </c>
      <c r="R321" s="30">
        <f t="shared" si="128"/>
        <v>398</v>
      </c>
      <c r="S321" s="30">
        <f t="shared" si="129"/>
        <v>389</v>
      </c>
      <c r="T321" s="30">
        <f t="shared" si="130"/>
        <v>397</v>
      </c>
      <c r="U321" s="30">
        <f t="shared" si="131"/>
        <v>400</v>
      </c>
      <c r="V321" s="30">
        <f t="shared" si="120"/>
        <v>3</v>
      </c>
      <c r="W321" s="53" t="str">
        <f t="shared" si="121"/>
        <v>▲</v>
      </c>
      <c r="Y321" s="54">
        <f t="shared" ca="1" si="139"/>
        <v>320</v>
      </c>
      <c r="Z321" s="30">
        <v>321</v>
      </c>
      <c r="AA321" s="30">
        <f t="shared" si="132"/>
        <v>352</v>
      </c>
      <c r="AB321" s="30" t="str">
        <f t="shared" ca="1" si="133"/>
        <v xml:space="preserve">Betty Petranek </v>
      </c>
      <c r="AC321" s="30">
        <f t="shared" ca="1" si="134"/>
        <v>416790</v>
      </c>
      <c r="AD321" s="30">
        <f t="shared" ca="1" si="135"/>
        <v>79</v>
      </c>
      <c r="AE321" s="30">
        <f t="shared" ca="1" si="136"/>
        <v>34</v>
      </c>
      <c r="AF321" s="30" t="str">
        <f t="shared" ca="1" si="137"/>
        <v>▲</v>
      </c>
      <c r="AG321" s="30">
        <f t="shared" ca="1" si="140"/>
        <v>300</v>
      </c>
      <c r="AH321" s="53" t="str">
        <f t="shared" si="138"/>
        <v/>
      </c>
    </row>
    <row r="322" spans="1:34">
      <c r="A322" s="48"/>
      <c r="B322" s="49" t="s">
        <v>363</v>
      </c>
      <c r="C322" s="49">
        <v>1934380</v>
      </c>
      <c r="D322" s="49">
        <v>0</v>
      </c>
      <c r="E322" s="49">
        <v>0</v>
      </c>
      <c r="F322" s="49">
        <v>0</v>
      </c>
      <c r="G322" s="49">
        <v>0</v>
      </c>
      <c r="H322" s="49">
        <v>80</v>
      </c>
      <c r="I322" s="134">
        <v>14</v>
      </c>
      <c r="K322" s="51">
        <f t="shared" si="122"/>
        <v>1934380.00000322</v>
      </c>
      <c r="L322" s="52">
        <f t="shared" si="123"/>
        <v>3.2200000000000001E-6</v>
      </c>
      <c r="M322" s="52">
        <f t="shared" si="124"/>
        <v>3.2200000000000001E-6</v>
      </c>
      <c r="N322" s="52">
        <f t="shared" si="125"/>
        <v>3.2200000000000001E-6</v>
      </c>
      <c r="O322" s="52">
        <f t="shared" si="126"/>
        <v>3.2200000000000001E-6</v>
      </c>
      <c r="P322" s="30"/>
      <c r="Q322" s="30">
        <f t="shared" si="127"/>
        <v>190</v>
      </c>
      <c r="R322" s="30">
        <f t="shared" si="128"/>
        <v>397</v>
      </c>
      <c r="S322" s="30">
        <f t="shared" si="129"/>
        <v>388</v>
      </c>
      <c r="T322" s="30">
        <f t="shared" si="130"/>
        <v>396</v>
      </c>
      <c r="U322" s="30">
        <f t="shared" si="131"/>
        <v>399</v>
      </c>
      <c r="V322" s="30">
        <f t="shared" ref="V322:V385" si="141">IF(ISBLANK(B322),"",R322-Q322)</f>
        <v>207</v>
      </c>
      <c r="W322" s="53" t="str">
        <f t="shared" ref="W322:W385" si="142">IF(ISBLANK(B322),"",IF(V322 &lt; 1, IF(V322 = 0, "=", "▼"), "▲"))</f>
        <v>▲</v>
      </c>
      <c r="Y322" s="54">
        <f t="shared" ca="1" si="139"/>
        <v>321</v>
      </c>
      <c r="Z322" s="30">
        <v>322</v>
      </c>
      <c r="AA322" s="30">
        <f t="shared" si="132"/>
        <v>345</v>
      </c>
      <c r="AB322" s="30" t="str">
        <f t="shared" ca="1" si="133"/>
        <v xml:space="preserve">Donna Huffman </v>
      </c>
      <c r="AC322" s="30">
        <f t="shared" ca="1" si="134"/>
        <v>395940</v>
      </c>
      <c r="AD322" s="30">
        <f t="shared" ca="1" si="135"/>
        <v>80</v>
      </c>
      <c r="AE322" s="30">
        <f t="shared" ca="1" si="136"/>
        <v>18</v>
      </c>
      <c r="AF322" s="30" t="str">
        <f t="shared" ca="1" si="137"/>
        <v>▼</v>
      </c>
      <c r="AG322" s="30">
        <f t="shared" ca="1" si="140"/>
        <v>285</v>
      </c>
      <c r="AH322" s="53">
        <f t="shared" si="138"/>
        <v>1934380</v>
      </c>
    </row>
    <row r="323" spans="1:34">
      <c r="A323" s="48" t="s">
        <v>41</v>
      </c>
      <c r="B323" s="49" t="s">
        <v>364</v>
      </c>
      <c r="C323" s="49">
        <v>2147950</v>
      </c>
      <c r="D323" s="49">
        <v>2688670</v>
      </c>
      <c r="E323" s="49">
        <v>2742730</v>
      </c>
      <c r="F323" s="49">
        <v>1681330</v>
      </c>
      <c r="G323" s="49">
        <v>2279420</v>
      </c>
      <c r="H323" s="49">
        <v>80</v>
      </c>
      <c r="I323" s="134">
        <v>141</v>
      </c>
      <c r="K323" s="51" t="str">
        <f t="shared" ref="K323:K386" si="143">IF(ISBLANK(C323),"", IF(ISBLANK(A323), IF(ISNUMBER(C323), C323+0.00000001*ROW(C323), 0.00000001*ROW(C323)), ""))</f>
        <v/>
      </c>
      <c r="L323" s="52" t="str">
        <f t="shared" ref="L323:L386" si="144">IF(ISBLANK(D323),"", IF(ISBLANK(A323), IF(ISNUMBER(D323), D323+0.00000001*ROW(D323), 0.00000001*ROW(D323)), ""))</f>
        <v/>
      </c>
      <c r="M323" s="52" t="str">
        <f t="shared" ref="M323:M386" si="145">IF(ISBLANK(E323),"", IF(ISBLANK(A323), IF(ISNUMBER(E323), E323+0.00000001*ROW(E323), 0.00000001*ROW(E323)), ""))</f>
        <v/>
      </c>
      <c r="N323" s="52" t="str">
        <f t="shared" ref="N323:N386" si="146">IF(ISBLANK(F323),"", IF(ISBLANK(A323), IF(ISNUMBER(F323), F323+0.00000001*ROW(F323), 0.00000001*ROW(F323)), ""))</f>
        <v/>
      </c>
      <c r="O323" s="52" t="str">
        <f t="shared" ref="O323:O386" si="147">IF(ISBLANK(G323),"", IF(ISBLANK(A323), IF(ISNUMBER(G323), G323+0.00000001*ROW(G323), 0.00000001*ROW(G323)), ""))</f>
        <v/>
      </c>
      <c r="P323" s="30"/>
      <c r="Q323" s="30">
        <f t="shared" ref="Q323:Q386" si="148">IF(ISBLANK(B323),"",COUNTIF($K$2:$K$999,"&gt;="&amp;K323))</f>
        <v>0</v>
      </c>
      <c r="R323" s="30">
        <f t="shared" ref="R323:R386" si="149">IF(ISBLANK(B323),"",COUNTIF($L$2:$L$999,"&gt;="&amp;L323))</f>
        <v>0</v>
      </c>
      <c r="S323" s="30">
        <f t="shared" ref="S323:S386" si="150">IF(ISBLANK(B323),"",COUNTIF($M$1:$M$998,"&gt;="&amp;M323))</f>
        <v>0</v>
      </c>
      <c r="T323" s="30">
        <f t="shared" ref="T323:T386" si="151">IF(ISBLANK(B323),"",COUNTIF($N$1:$N$998,"&gt;="&amp;N323))</f>
        <v>0</v>
      </c>
      <c r="U323" s="30">
        <f t="shared" ref="U323:U386" si="152">IF(ISBLANK(B323),"",COUNTIF($O$1:$O$998,"&gt;="&amp;O323))</f>
        <v>0</v>
      </c>
      <c r="V323" s="30">
        <f t="shared" si="141"/>
        <v>0</v>
      </c>
      <c r="W323" s="53" t="str">
        <f t="shared" si="142"/>
        <v>=</v>
      </c>
      <c r="Y323" s="54">
        <f t="shared" ca="1" si="139"/>
        <v>322</v>
      </c>
      <c r="Z323" s="30">
        <v>323</v>
      </c>
      <c r="AA323" s="30">
        <f t="shared" ref="AA323:AA386" si="153">MATCH(Z323,$Q$2:$Q$999,0)</f>
        <v>83</v>
      </c>
      <c r="AB323" s="30" t="str">
        <f t="shared" ref="AB323:AB386" ca="1" si="154">INDIRECT("B"&amp;AA323+1)</f>
        <v xml:space="preserve">Nettie da Costa </v>
      </c>
      <c r="AC323" s="30">
        <f t="shared" ref="AC323:AC386" ca="1" si="155">INDIRECT("C"&amp;AA323+1)</f>
        <v>393430</v>
      </c>
      <c r="AD323" s="30">
        <f t="shared" ref="AD323:AD386" ca="1" si="156">INDIRECT("H"&amp;AA323+1)</f>
        <v>40</v>
      </c>
      <c r="AE323" s="30">
        <f t="shared" ref="AE323:AE386" ca="1" si="157">IF(INDIRECT("i"&amp;AA323+1) &gt; 0, IF(INDIRECT("i"&amp;AA323+1) &lt; 1000,  INDIRECT("i"&amp;AA323+1),999),"---")</f>
        <v>2</v>
      </c>
      <c r="AF323" s="30" t="str">
        <f t="shared" ref="AF323:AF386" ca="1" si="158">INDIRECT("w"&amp;AA323+1)</f>
        <v>▲</v>
      </c>
      <c r="AG323" s="30">
        <f t="shared" ca="1" si="140"/>
        <v>313</v>
      </c>
      <c r="AH323" s="53" t="str">
        <f t="shared" ref="AH323:AH386" si="159">IF(AND(C323&gt;0,ISBLANK(A323)),C323,"")</f>
        <v/>
      </c>
    </row>
    <row r="324" spans="1:34">
      <c r="A324" s="48"/>
      <c r="B324" s="49" t="s">
        <v>365</v>
      </c>
      <c r="C324" s="49">
        <v>770360</v>
      </c>
      <c r="D324" s="49">
        <v>592560</v>
      </c>
      <c r="E324" s="49">
        <v>861200</v>
      </c>
      <c r="F324" s="49">
        <v>610810</v>
      </c>
      <c r="G324" s="49">
        <v>1157930</v>
      </c>
      <c r="H324" s="49">
        <v>62</v>
      </c>
      <c r="I324" s="134">
        <v>40</v>
      </c>
      <c r="K324" s="51">
        <f t="shared" si="143"/>
        <v>770360.00000323995</v>
      </c>
      <c r="L324" s="52">
        <f t="shared" si="144"/>
        <v>592560.00000323995</v>
      </c>
      <c r="M324" s="52">
        <f t="shared" si="145"/>
        <v>861200.00000323995</v>
      </c>
      <c r="N324" s="52">
        <f t="shared" si="146"/>
        <v>610810.00000323995</v>
      </c>
      <c r="O324" s="52">
        <f t="shared" si="147"/>
        <v>1157930.0000032401</v>
      </c>
      <c r="P324" s="30"/>
      <c r="Q324" s="30">
        <f t="shared" si="148"/>
        <v>288</v>
      </c>
      <c r="R324" s="30">
        <f t="shared" si="149"/>
        <v>301</v>
      </c>
      <c r="S324" s="30">
        <f t="shared" si="150"/>
        <v>271</v>
      </c>
      <c r="T324" s="30">
        <f t="shared" si="151"/>
        <v>285</v>
      </c>
      <c r="U324" s="30">
        <f t="shared" si="152"/>
        <v>235</v>
      </c>
      <c r="V324" s="30">
        <f t="shared" si="141"/>
        <v>13</v>
      </c>
      <c r="W324" s="53" t="str">
        <f t="shared" si="142"/>
        <v>▲</v>
      </c>
      <c r="Y324" s="54">
        <f t="shared" ref="Y324:Y387" ca="1" si="160">(IF(AC324=AC323,Y323,Y323+1))</f>
        <v>323</v>
      </c>
      <c r="Z324" s="30">
        <v>324</v>
      </c>
      <c r="AA324" s="30">
        <f t="shared" si="153"/>
        <v>383</v>
      </c>
      <c r="AB324" s="30" t="str">
        <f t="shared" ca="1" si="154"/>
        <v>Elaine Miller</v>
      </c>
      <c r="AC324" s="30">
        <f t="shared" ca="1" si="155"/>
        <v>387740</v>
      </c>
      <c r="AD324" s="30">
        <f t="shared" ca="1" si="156"/>
        <v>26</v>
      </c>
      <c r="AE324" s="30">
        <f t="shared" ca="1" si="157"/>
        <v>221</v>
      </c>
      <c r="AF324" s="30" t="str">
        <f t="shared" ca="1" si="158"/>
        <v>▼</v>
      </c>
      <c r="AG324" s="30">
        <f t="shared" ca="1" si="140"/>
        <v>297</v>
      </c>
      <c r="AH324" s="53">
        <f t="shared" si="159"/>
        <v>770360</v>
      </c>
    </row>
    <row r="325" spans="1:34">
      <c r="A325" s="48"/>
      <c r="B325" s="49" t="s">
        <v>366</v>
      </c>
      <c r="C325" s="49">
        <v>0</v>
      </c>
      <c r="D325" s="49">
        <v>0</v>
      </c>
      <c r="E325" s="49">
        <v>0</v>
      </c>
      <c r="F325" s="49">
        <v>0</v>
      </c>
      <c r="G325" s="49">
        <v>0</v>
      </c>
      <c r="H325" s="49">
        <v>1</v>
      </c>
      <c r="I325" s="134">
        <v>0</v>
      </c>
      <c r="K325" s="51">
        <f t="shared" si="143"/>
        <v>3.2500000000000002E-6</v>
      </c>
      <c r="L325" s="52">
        <f t="shared" si="144"/>
        <v>3.2500000000000002E-6</v>
      </c>
      <c r="M325" s="52">
        <f t="shared" si="145"/>
        <v>3.2500000000000002E-6</v>
      </c>
      <c r="N325" s="52">
        <f t="shared" si="146"/>
        <v>3.2500000000000002E-6</v>
      </c>
      <c r="O325" s="52">
        <f t="shared" si="147"/>
        <v>3.2500000000000002E-6</v>
      </c>
      <c r="P325" s="30"/>
      <c r="Q325" s="30">
        <f t="shared" si="148"/>
        <v>394</v>
      </c>
      <c r="R325" s="30">
        <f t="shared" si="149"/>
        <v>396</v>
      </c>
      <c r="S325" s="30">
        <f t="shared" si="150"/>
        <v>387</v>
      </c>
      <c r="T325" s="30">
        <f t="shared" si="151"/>
        <v>395</v>
      </c>
      <c r="U325" s="30">
        <f t="shared" si="152"/>
        <v>398</v>
      </c>
      <c r="V325" s="30">
        <f t="shared" si="141"/>
        <v>2</v>
      </c>
      <c r="W325" s="53" t="str">
        <f t="shared" si="142"/>
        <v>▲</v>
      </c>
      <c r="Y325" s="54">
        <f t="shared" ca="1" si="160"/>
        <v>324</v>
      </c>
      <c r="Z325" s="30">
        <v>325</v>
      </c>
      <c r="AA325" s="30">
        <f t="shared" si="153"/>
        <v>349</v>
      </c>
      <c r="AB325" s="30" t="str">
        <f t="shared" ca="1" si="154"/>
        <v xml:space="preserve">Terri Griener </v>
      </c>
      <c r="AC325" s="30">
        <f t="shared" ca="1" si="155"/>
        <v>384470</v>
      </c>
      <c r="AD325" s="30">
        <f t="shared" ca="1" si="156"/>
        <v>49</v>
      </c>
      <c r="AE325" s="30">
        <f t="shared" ca="1" si="157"/>
        <v>33</v>
      </c>
      <c r="AF325" s="30" t="str">
        <f t="shared" ca="1" si="158"/>
        <v>▼</v>
      </c>
      <c r="AG325" s="30">
        <f t="shared" ref="AG325:AG388" ca="1" si="161">MIN(INDIRECT("R"&amp;(AA325+1)&amp;":U"&amp;(AA325+1)))</f>
        <v>309</v>
      </c>
      <c r="AH325" s="53" t="str">
        <f t="shared" si="159"/>
        <v/>
      </c>
    </row>
    <row r="326" spans="1:34">
      <c r="A326" s="48"/>
      <c r="B326" s="49" t="s">
        <v>367</v>
      </c>
      <c r="C326" s="49">
        <v>0</v>
      </c>
      <c r="D326" s="49">
        <v>775380</v>
      </c>
      <c r="E326" s="49">
        <v>1835880</v>
      </c>
      <c r="F326" s="49">
        <v>1733290</v>
      </c>
      <c r="G326" s="49">
        <v>2189770</v>
      </c>
      <c r="H326" s="49">
        <v>80</v>
      </c>
      <c r="I326" s="134">
        <v>0</v>
      </c>
      <c r="K326" s="51">
        <f t="shared" si="143"/>
        <v>3.2600000000000001E-6</v>
      </c>
      <c r="L326" s="52">
        <f t="shared" si="144"/>
        <v>775380.00000325998</v>
      </c>
      <c r="M326" s="52">
        <f t="shared" si="145"/>
        <v>1835880.0000032601</v>
      </c>
      <c r="N326" s="52">
        <f t="shared" si="146"/>
        <v>1733290.0000032601</v>
      </c>
      <c r="O326" s="52">
        <f t="shared" si="147"/>
        <v>2189770.0000032601</v>
      </c>
      <c r="P326" s="30"/>
      <c r="Q326" s="30">
        <f t="shared" si="148"/>
        <v>393</v>
      </c>
      <c r="R326" s="30">
        <f t="shared" si="149"/>
        <v>284</v>
      </c>
      <c r="S326" s="30">
        <f t="shared" si="150"/>
        <v>195</v>
      </c>
      <c r="T326" s="30">
        <f t="shared" si="151"/>
        <v>154</v>
      </c>
      <c r="U326" s="30">
        <f t="shared" si="152"/>
        <v>165</v>
      </c>
      <c r="V326" s="30">
        <f t="shared" si="141"/>
        <v>-109</v>
      </c>
      <c r="W326" s="53" t="str">
        <f t="shared" si="142"/>
        <v>▼</v>
      </c>
      <c r="Y326" s="54">
        <f t="shared" ca="1" si="160"/>
        <v>325</v>
      </c>
      <c r="Z326" s="30">
        <v>326</v>
      </c>
      <c r="AA326" s="30">
        <f t="shared" si="153"/>
        <v>388</v>
      </c>
      <c r="AB326" s="30" t="str">
        <f t="shared" ca="1" si="154"/>
        <v>Nikki Murphy</v>
      </c>
      <c r="AC326" s="30">
        <f t="shared" ca="1" si="155"/>
        <v>379710</v>
      </c>
      <c r="AD326" s="30">
        <f t="shared" ca="1" si="156"/>
        <v>32</v>
      </c>
      <c r="AE326" s="30" t="str">
        <f t="shared" ca="1" si="157"/>
        <v>---</v>
      </c>
      <c r="AF326" s="30" t="str">
        <f t="shared" ca="1" si="158"/>
        <v>▲</v>
      </c>
      <c r="AG326" s="30">
        <f t="shared" ca="1" si="161"/>
        <v>368</v>
      </c>
      <c r="AH326" s="53" t="str">
        <f t="shared" si="159"/>
        <v/>
      </c>
    </row>
    <row r="327" spans="1:34">
      <c r="A327" s="48"/>
      <c r="B327" s="49" t="s">
        <v>368</v>
      </c>
      <c r="C327" s="49">
        <v>0</v>
      </c>
      <c r="D327" s="49">
        <v>1239060</v>
      </c>
      <c r="E327" s="49">
        <v>1860180</v>
      </c>
      <c r="F327" s="49">
        <v>0</v>
      </c>
      <c r="G327" s="49">
        <v>0</v>
      </c>
      <c r="H327" s="49">
        <v>80</v>
      </c>
      <c r="I327" s="134">
        <v>0</v>
      </c>
      <c r="K327" s="51">
        <f t="shared" si="143"/>
        <v>3.27E-6</v>
      </c>
      <c r="L327" s="52">
        <f t="shared" si="144"/>
        <v>1239060.0000032701</v>
      </c>
      <c r="M327" s="52">
        <f t="shared" si="145"/>
        <v>1860180.0000032701</v>
      </c>
      <c r="N327" s="52">
        <f t="shared" si="146"/>
        <v>3.27E-6</v>
      </c>
      <c r="O327" s="52">
        <f t="shared" si="147"/>
        <v>3.27E-6</v>
      </c>
      <c r="P327" s="30"/>
      <c r="Q327" s="30">
        <f t="shared" si="148"/>
        <v>392</v>
      </c>
      <c r="R327" s="30">
        <f t="shared" si="149"/>
        <v>236</v>
      </c>
      <c r="S327" s="30">
        <f t="shared" si="150"/>
        <v>193</v>
      </c>
      <c r="T327" s="30">
        <f t="shared" si="151"/>
        <v>394</v>
      </c>
      <c r="U327" s="30">
        <f t="shared" si="152"/>
        <v>397</v>
      </c>
      <c r="V327" s="30">
        <f t="shared" si="141"/>
        <v>-156</v>
      </c>
      <c r="W327" s="53" t="str">
        <f t="shared" si="142"/>
        <v>▼</v>
      </c>
      <c r="Y327" s="54">
        <f t="shared" ca="1" si="160"/>
        <v>326</v>
      </c>
      <c r="Z327" s="30">
        <v>327</v>
      </c>
      <c r="AA327" s="30">
        <f t="shared" si="153"/>
        <v>372</v>
      </c>
      <c r="AB327" s="30" t="str">
        <f t="shared" ca="1" si="154"/>
        <v>Kerry Huddleston</v>
      </c>
      <c r="AC327" s="30">
        <f t="shared" ca="1" si="155"/>
        <v>341940</v>
      </c>
      <c r="AD327" s="30">
        <f t="shared" ca="1" si="156"/>
        <v>69</v>
      </c>
      <c r="AE327" s="30">
        <f t="shared" ca="1" si="157"/>
        <v>67</v>
      </c>
      <c r="AF327" s="30" t="str">
        <f t="shared" ca="1" si="158"/>
        <v>▲</v>
      </c>
      <c r="AG327" s="30">
        <f t="shared" ca="1" si="161"/>
        <v>322</v>
      </c>
      <c r="AH327" s="53" t="str">
        <f t="shared" si="159"/>
        <v/>
      </c>
    </row>
    <row r="328" spans="1:34">
      <c r="A328" s="48"/>
      <c r="B328" s="49" t="s">
        <v>369</v>
      </c>
      <c r="C328" s="49">
        <v>3878820</v>
      </c>
      <c r="D328" s="49">
        <v>3868720</v>
      </c>
      <c r="E328" s="49">
        <v>3158520</v>
      </c>
      <c r="F328" s="49">
        <v>3532400</v>
      </c>
      <c r="G328" s="49">
        <v>3300160</v>
      </c>
      <c r="H328" s="49">
        <v>80</v>
      </c>
      <c r="I328" s="134">
        <v>32</v>
      </c>
      <c r="K328" s="51">
        <f t="shared" si="143"/>
        <v>3878820.0000032801</v>
      </c>
      <c r="L328" s="52">
        <f t="shared" si="144"/>
        <v>3868720.0000032801</v>
      </c>
      <c r="M328" s="52">
        <f t="shared" si="145"/>
        <v>3158520.0000032801</v>
      </c>
      <c r="N328" s="52">
        <f t="shared" si="146"/>
        <v>3532400.0000032801</v>
      </c>
      <c r="O328" s="52">
        <f t="shared" si="147"/>
        <v>3300160.0000032801</v>
      </c>
      <c r="P328" s="30"/>
      <c r="Q328" s="30">
        <f t="shared" si="148"/>
        <v>72</v>
      </c>
      <c r="R328" s="30">
        <f t="shared" si="149"/>
        <v>53</v>
      </c>
      <c r="S328" s="30">
        <f t="shared" si="150"/>
        <v>111</v>
      </c>
      <c r="T328" s="30">
        <f t="shared" si="151"/>
        <v>51</v>
      </c>
      <c r="U328" s="30">
        <f t="shared" si="152"/>
        <v>96</v>
      </c>
      <c r="V328" s="30">
        <f t="shared" si="141"/>
        <v>-19</v>
      </c>
      <c r="W328" s="53" t="str">
        <f t="shared" si="142"/>
        <v>▼</v>
      </c>
      <c r="Y328" s="54">
        <f t="shared" ca="1" si="160"/>
        <v>327</v>
      </c>
      <c r="Z328" s="30">
        <v>328</v>
      </c>
      <c r="AA328" s="30">
        <f t="shared" si="153"/>
        <v>393</v>
      </c>
      <c r="AB328" s="30" t="str">
        <f t="shared" ca="1" si="154"/>
        <v>Siobhan Alphafemale McCusker</v>
      </c>
      <c r="AC328" s="30">
        <f t="shared" ca="1" si="155"/>
        <v>310860</v>
      </c>
      <c r="AD328" s="30">
        <f t="shared" ca="1" si="156"/>
        <v>63</v>
      </c>
      <c r="AE328" s="30">
        <f t="shared" ca="1" si="157"/>
        <v>24</v>
      </c>
      <c r="AF328" s="30" t="str">
        <f t="shared" ca="1" si="158"/>
        <v>▼</v>
      </c>
      <c r="AG328" s="30">
        <f t="shared" ca="1" si="161"/>
        <v>319</v>
      </c>
      <c r="AH328" s="53">
        <f t="shared" si="159"/>
        <v>3878820</v>
      </c>
    </row>
    <row r="329" spans="1:34">
      <c r="A329" s="48"/>
      <c r="B329" s="49" t="s">
        <v>370</v>
      </c>
      <c r="C329" s="49">
        <v>0</v>
      </c>
      <c r="D329" s="49">
        <v>0</v>
      </c>
      <c r="E329" s="49">
        <v>0</v>
      </c>
      <c r="F329" s="49">
        <v>0</v>
      </c>
      <c r="G329" s="49">
        <v>0</v>
      </c>
      <c r="H329" s="49">
        <v>25</v>
      </c>
      <c r="I329" s="134">
        <v>0</v>
      </c>
      <c r="K329" s="51">
        <f t="shared" si="143"/>
        <v>3.2900000000000003E-6</v>
      </c>
      <c r="L329" s="52">
        <f t="shared" si="144"/>
        <v>3.2900000000000003E-6</v>
      </c>
      <c r="M329" s="52">
        <f t="shared" si="145"/>
        <v>3.2900000000000003E-6</v>
      </c>
      <c r="N329" s="52">
        <f t="shared" si="146"/>
        <v>3.2900000000000003E-6</v>
      </c>
      <c r="O329" s="52">
        <f t="shared" si="147"/>
        <v>3.2900000000000003E-6</v>
      </c>
      <c r="P329" s="30"/>
      <c r="Q329" s="30">
        <f t="shared" si="148"/>
        <v>391</v>
      </c>
      <c r="R329" s="30">
        <f t="shared" si="149"/>
        <v>395</v>
      </c>
      <c r="S329" s="30">
        <f t="shared" si="150"/>
        <v>386</v>
      </c>
      <c r="T329" s="30">
        <f t="shared" si="151"/>
        <v>393</v>
      </c>
      <c r="U329" s="30">
        <f t="shared" si="152"/>
        <v>396</v>
      </c>
      <c r="V329" s="30">
        <f t="shared" si="141"/>
        <v>4</v>
      </c>
      <c r="W329" s="53" t="str">
        <f t="shared" si="142"/>
        <v>▲</v>
      </c>
      <c r="Y329" s="54">
        <f t="shared" ca="1" si="160"/>
        <v>328</v>
      </c>
      <c r="Z329" s="30">
        <v>329</v>
      </c>
      <c r="AA329" s="30">
        <f t="shared" si="153"/>
        <v>522</v>
      </c>
      <c r="AB329" s="30" t="str">
        <f t="shared" ca="1" si="154"/>
        <v xml:space="preserve">Emy Abidal </v>
      </c>
      <c r="AC329" s="30">
        <f t="shared" ca="1" si="155"/>
        <v>304280</v>
      </c>
      <c r="AD329" s="30">
        <f t="shared" ca="1" si="156"/>
        <v>26</v>
      </c>
      <c r="AE329" s="30" t="str">
        <f t="shared" ca="1" si="157"/>
        <v>---</v>
      </c>
      <c r="AF329" s="30" t="str">
        <f t="shared" ca="1" si="158"/>
        <v>▲</v>
      </c>
      <c r="AG329" s="30">
        <f t="shared" ca="1" si="161"/>
        <v>310</v>
      </c>
      <c r="AH329" s="53" t="str">
        <f t="shared" si="159"/>
        <v/>
      </c>
    </row>
    <row r="330" spans="1:34">
      <c r="A330" s="48"/>
      <c r="B330" s="49" t="s">
        <v>371</v>
      </c>
      <c r="C330" s="49">
        <v>7596280</v>
      </c>
      <c r="D330" s="49">
        <v>6128610</v>
      </c>
      <c r="E330" s="49">
        <v>5440120</v>
      </c>
      <c r="F330" s="49">
        <v>5487870</v>
      </c>
      <c r="G330" s="49">
        <v>6567040</v>
      </c>
      <c r="H330" s="49">
        <v>80</v>
      </c>
      <c r="I330" s="134">
        <v>205</v>
      </c>
      <c r="K330" s="51">
        <f t="shared" si="143"/>
        <v>7596280.0000032997</v>
      </c>
      <c r="L330" s="52">
        <f t="shared" si="144"/>
        <v>6128610.0000032997</v>
      </c>
      <c r="M330" s="52">
        <f t="shared" si="145"/>
        <v>5440120.0000032997</v>
      </c>
      <c r="N330" s="52">
        <f t="shared" si="146"/>
        <v>5487870.0000032997</v>
      </c>
      <c r="O330" s="52">
        <f t="shared" si="147"/>
        <v>6567040.0000032997</v>
      </c>
      <c r="P330" s="30"/>
      <c r="Q330" s="30">
        <f t="shared" si="148"/>
        <v>9</v>
      </c>
      <c r="R330" s="30">
        <f t="shared" si="149"/>
        <v>6</v>
      </c>
      <c r="S330" s="30">
        <f t="shared" si="150"/>
        <v>10</v>
      </c>
      <c r="T330" s="30">
        <f t="shared" si="151"/>
        <v>12</v>
      </c>
      <c r="U330" s="30">
        <f t="shared" si="152"/>
        <v>12</v>
      </c>
      <c r="V330" s="30">
        <f t="shared" si="141"/>
        <v>-3</v>
      </c>
      <c r="W330" s="53" t="str">
        <f t="shared" si="142"/>
        <v>▼</v>
      </c>
      <c r="Y330" s="54">
        <f t="shared" ca="1" si="160"/>
        <v>329</v>
      </c>
      <c r="Z330" s="30">
        <v>330</v>
      </c>
      <c r="AA330" s="30">
        <f t="shared" si="153"/>
        <v>543</v>
      </c>
      <c r="AB330" s="30" t="str">
        <f t="shared" ca="1" si="154"/>
        <v xml:space="preserve">Isa Sarmisegetuza </v>
      </c>
      <c r="AC330" s="30">
        <f t="shared" ca="1" si="155"/>
        <v>290600</v>
      </c>
      <c r="AD330" s="30">
        <f t="shared" ca="1" si="156"/>
        <v>35</v>
      </c>
      <c r="AE330" s="30" t="str">
        <f t="shared" ca="1" si="157"/>
        <v>---</v>
      </c>
      <c r="AF330" s="30" t="str">
        <f t="shared" ca="1" si="158"/>
        <v>▲</v>
      </c>
      <c r="AG330" s="30">
        <f t="shared" ca="1" si="161"/>
        <v>327</v>
      </c>
      <c r="AH330" s="53">
        <f t="shared" si="159"/>
        <v>7596280</v>
      </c>
    </row>
    <row r="331" spans="1:34">
      <c r="A331" s="48"/>
      <c r="B331" s="49" t="s">
        <v>372</v>
      </c>
      <c r="C331" s="49">
        <v>4106020</v>
      </c>
      <c r="D331" s="49">
        <v>2501950</v>
      </c>
      <c r="E331" s="49">
        <v>2200460</v>
      </c>
      <c r="F331" s="49">
        <v>1795140</v>
      </c>
      <c r="G331" s="49">
        <v>2017000</v>
      </c>
      <c r="H331" s="49">
        <v>75</v>
      </c>
      <c r="I331" s="134">
        <v>3</v>
      </c>
      <c r="K331" s="51">
        <f t="shared" si="143"/>
        <v>4106020.0000033099</v>
      </c>
      <c r="L331" s="52">
        <f t="shared" si="144"/>
        <v>2501950.0000033099</v>
      </c>
      <c r="M331" s="52">
        <f t="shared" si="145"/>
        <v>2200460.0000033099</v>
      </c>
      <c r="N331" s="52">
        <f t="shared" si="146"/>
        <v>1795140.0000033099</v>
      </c>
      <c r="O331" s="52">
        <f t="shared" si="147"/>
        <v>2017000.0000033099</v>
      </c>
      <c r="P331" s="30"/>
      <c r="Q331" s="30">
        <f t="shared" si="148"/>
        <v>60</v>
      </c>
      <c r="R331" s="30">
        <f t="shared" si="149"/>
        <v>134</v>
      </c>
      <c r="S331" s="30">
        <f t="shared" si="150"/>
        <v>170</v>
      </c>
      <c r="T331" s="30">
        <f t="shared" si="151"/>
        <v>145</v>
      </c>
      <c r="U331" s="30">
        <f t="shared" si="152"/>
        <v>173</v>
      </c>
      <c r="V331" s="30">
        <f t="shared" si="141"/>
        <v>74</v>
      </c>
      <c r="W331" s="53" t="str">
        <f t="shared" si="142"/>
        <v>▲</v>
      </c>
      <c r="Y331" s="54">
        <f t="shared" ca="1" si="160"/>
        <v>330</v>
      </c>
      <c r="Z331" s="30">
        <v>331</v>
      </c>
      <c r="AA331" s="30">
        <f t="shared" si="153"/>
        <v>241</v>
      </c>
      <c r="AB331" s="30" t="str">
        <f t="shared" ca="1" si="154"/>
        <v xml:space="preserve">Rik Willaert </v>
      </c>
      <c r="AC331" s="30">
        <f t="shared" ca="1" si="155"/>
        <v>275990</v>
      </c>
      <c r="AD331" s="30">
        <f t="shared" ca="1" si="156"/>
        <v>80</v>
      </c>
      <c r="AE331" s="30">
        <f t="shared" ca="1" si="157"/>
        <v>304</v>
      </c>
      <c r="AF331" s="30" t="str">
        <f t="shared" ca="1" si="158"/>
        <v>▼</v>
      </c>
      <c r="AG331" s="30">
        <f t="shared" ca="1" si="161"/>
        <v>148</v>
      </c>
      <c r="AH331" s="53">
        <f t="shared" si="159"/>
        <v>4106020</v>
      </c>
    </row>
    <row r="332" spans="1:34">
      <c r="A332" s="48"/>
      <c r="B332" s="49" t="s">
        <v>373</v>
      </c>
      <c r="C332" s="49">
        <v>0</v>
      </c>
      <c r="D332" s="49">
        <v>0</v>
      </c>
      <c r="E332" s="49">
        <v>0</v>
      </c>
      <c r="F332" s="49">
        <v>0</v>
      </c>
      <c r="G332" s="49">
        <v>0</v>
      </c>
      <c r="H332" s="49">
        <v>80</v>
      </c>
      <c r="I332" s="134">
        <v>59</v>
      </c>
      <c r="K332" s="51">
        <f t="shared" si="143"/>
        <v>3.32E-6</v>
      </c>
      <c r="L332" s="52">
        <f t="shared" si="144"/>
        <v>3.32E-6</v>
      </c>
      <c r="M332" s="52">
        <f t="shared" si="145"/>
        <v>3.32E-6</v>
      </c>
      <c r="N332" s="52">
        <f t="shared" si="146"/>
        <v>3.32E-6</v>
      </c>
      <c r="O332" s="52">
        <f t="shared" si="147"/>
        <v>3.32E-6</v>
      </c>
      <c r="P332" s="30"/>
      <c r="Q332" s="30">
        <f t="shared" si="148"/>
        <v>390</v>
      </c>
      <c r="R332" s="30">
        <f t="shared" si="149"/>
        <v>394</v>
      </c>
      <c r="S332" s="30">
        <f t="shared" si="150"/>
        <v>385</v>
      </c>
      <c r="T332" s="30">
        <f t="shared" si="151"/>
        <v>392</v>
      </c>
      <c r="U332" s="30">
        <f t="shared" si="152"/>
        <v>395</v>
      </c>
      <c r="V332" s="30">
        <f t="shared" si="141"/>
        <v>4</v>
      </c>
      <c r="W332" s="53" t="str">
        <f t="shared" si="142"/>
        <v>▲</v>
      </c>
      <c r="Y332" s="54">
        <f t="shared" ca="1" si="160"/>
        <v>331</v>
      </c>
      <c r="Z332" s="30">
        <v>332</v>
      </c>
      <c r="AA332" s="30">
        <f t="shared" si="153"/>
        <v>102</v>
      </c>
      <c r="AB332" s="30" t="str">
        <f t="shared" ca="1" si="154"/>
        <v xml:space="preserve">Emily Beebe Taylor </v>
      </c>
      <c r="AC332" s="30">
        <f t="shared" ca="1" si="155"/>
        <v>275850</v>
      </c>
      <c r="AD332" s="30">
        <f t="shared" ca="1" si="156"/>
        <v>50</v>
      </c>
      <c r="AE332" s="30">
        <f t="shared" ca="1" si="157"/>
        <v>10</v>
      </c>
      <c r="AF332" s="30" t="str">
        <f t="shared" ca="1" si="158"/>
        <v>▼</v>
      </c>
      <c r="AG332" s="30">
        <f t="shared" ca="1" si="161"/>
        <v>304</v>
      </c>
      <c r="AH332" s="53" t="str">
        <f t="shared" si="159"/>
        <v/>
      </c>
    </row>
    <row r="333" spans="1:34">
      <c r="A333" s="48"/>
      <c r="B333" s="49" t="s">
        <v>374</v>
      </c>
      <c r="C333" s="49">
        <v>0</v>
      </c>
      <c r="D333" s="49">
        <v>0</v>
      </c>
      <c r="E333" s="49">
        <v>572140</v>
      </c>
      <c r="F333" s="49">
        <v>0</v>
      </c>
      <c r="G333" s="49">
        <v>636170</v>
      </c>
      <c r="H333" s="49">
        <v>61</v>
      </c>
      <c r="I333" s="134">
        <v>14</v>
      </c>
      <c r="K333" s="51">
        <f t="shared" si="143"/>
        <v>3.3299999999999999E-6</v>
      </c>
      <c r="L333" s="52">
        <f t="shared" si="144"/>
        <v>3.3299999999999999E-6</v>
      </c>
      <c r="M333" s="52">
        <f t="shared" si="145"/>
        <v>572140.00000332994</v>
      </c>
      <c r="N333" s="52">
        <f t="shared" si="146"/>
        <v>3.3299999999999999E-6</v>
      </c>
      <c r="O333" s="52">
        <f t="shared" si="147"/>
        <v>636170.00000332994</v>
      </c>
      <c r="P333" s="30"/>
      <c r="Q333" s="30">
        <f t="shared" si="148"/>
        <v>389</v>
      </c>
      <c r="R333" s="30">
        <f t="shared" si="149"/>
        <v>393</v>
      </c>
      <c r="S333" s="30">
        <f t="shared" si="150"/>
        <v>298</v>
      </c>
      <c r="T333" s="30">
        <f t="shared" si="151"/>
        <v>391</v>
      </c>
      <c r="U333" s="30">
        <f t="shared" si="152"/>
        <v>284</v>
      </c>
      <c r="V333" s="30">
        <f t="shared" si="141"/>
        <v>4</v>
      </c>
      <c r="W333" s="53" t="str">
        <f t="shared" si="142"/>
        <v>▲</v>
      </c>
      <c r="Y333" s="54">
        <f t="shared" ca="1" si="160"/>
        <v>332</v>
      </c>
      <c r="Z333" s="30">
        <v>333</v>
      </c>
      <c r="AA333" s="30">
        <f t="shared" si="153"/>
        <v>296</v>
      </c>
      <c r="AB333" s="30" t="str">
        <f t="shared" ca="1" si="154"/>
        <v xml:space="preserve">Crystal Anderson </v>
      </c>
      <c r="AC333" s="30">
        <f t="shared" ca="1" si="155"/>
        <v>235280</v>
      </c>
      <c r="AD333" s="30">
        <f t="shared" ca="1" si="156"/>
        <v>45</v>
      </c>
      <c r="AE333" s="30">
        <f t="shared" ca="1" si="157"/>
        <v>8</v>
      </c>
      <c r="AF333" s="30" t="str">
        <f t="shared" ca="1" si="158"/>
        <v>▲</v>
      </c>
      <c r="AG333" s="30">
        <f t="shared" ca="1" si="161"/>
        <v>331</v>
      </c>
      <c r="AH333" s="53" t="str">
        <f t="shared" si="159"/>
        <v/>
      </c>
    </row>
    <row r="334" spans="1:34">
      <c r="A334" s="48"/>
      <c r="B334" s="49" t="s">
        <v>375</v>
      </c>
      <c r="C334" s="49">
        <v>0</v>
      </c>
      <c r="D334" s="49">
        <v>0</v>
      </c>
      <c r="E334" s="49">
        <v>0</v>
      </c>
      <c r="F334" s="49">
        <v>0</v>
      </c>
      <c r="G334" s="49">
        <v>0</v>
      </c>
      <c r="H334" s="49">
        <v>76</v>
      </c>
      <c r="I334" s="134">
        <v>2</v>
      </c>
      <c r="K334" s="51">
        <f t="shared" si="143"/>
        <v>3.3400000000000002E-6</v>
      </c>
      <c r="L334" s="52">
        <f t="shared" si="144"/>
        <v>3.3400000000000002E-6</v>
      </c>
      <c r="M334" s="52">
        <f t="shared" si="145"/>
        <v>3.3400000000000002E-6</v>
      </c>
      <c r="N334" s="52">
        <f t="shared" si="146"/>
        <v>3.3400000000000002E-6</v>
      </c>
      <c r="O334" s="52">
        <f t="shared" si="147"/>
        <v>3.3400000000000002E-6</v>
      </c>
      <c r="P334" s="30"/>
      <c r="Q334" s="30">
        <f t="shared" si="148"/>
        <v>388</v>
      </c>
      <c r="R334" s="30">
        <f t="shared" si="149"/>
        <v>392</v>
      </c>
      <c r="S334" s="30">
        <f t="shared" si="150"/>
        <v>384</v>
      </c>
      <c r="T334" s="30">
        <f t="shared" si="151"/>
        <v>390</v>
      </c>
      <c r="U334" s="30">
        <f t="shared" si="152"/>
        <v>394</v>
      </c>
      <c r="V334" s="30">
        <f t="shared" si="141"/>
        <v>4</v>
      </c>
      <c r="W334" s="53" t="str">
        <f t="shared" si="142"/>
        <v>▲</v>
      </c>
      <c r="Y334" s="54">
        <f t="shared" ca="1" si="160"/>
        <v>333</v>
      </c>
      <c r="Z334" s="30">
        <v>334</v>
      </c>
      <c r="AA334" s="30">
        <f t="shared" si="153"/>
        <v>514</v>
      </c>
      <c r="AB334" s="30" t="str">
        <f t="shared" ca="1" si="154"/>
        <v xml:space="preserve">William Farley </v>
      </c>
      <c r="AC334" s="30">
        <f t="shared" ca="1" si="155"/>
        <v>228540</v>
      </c>
      <c r="AD334" s="30">
        <f t="shared" ca="1" si="156"/>
        <v>48</v>
      </c>
      <c r="AE334" s="30" t="str">
        <f t="shared" ca="1" si="157"/>
        <v>---</v>
      </c>
      <c r="AF334" s="30" t="str">
        <f t="shared" ca="1" si="158"/>
        <v>▲</v>
      </c>
      <c r="AG334" s="30">
        <f t="shared" ca="1" si="161"/>
        <v>310</v>
      </c>
      <c r="AH334" s="53" t="str">
        <f t="shared" si="159"/>
        <v/>
      </c>
    </row>
    <row r="335" spans="1:34">
      <c r="A335" s="48"/>
      <c r="B335" s="49" t="s">
        <v>376</v>
      </c>
      <c r="C335" s="49">
        <v>0</v>
      </c>
      <c r="D335" s="49">
        <v>0</v>
      </c>
      <c r="E335" s="49">
        <v>0</v>
      </c>
      <c r="F335" s="49">
        <v>0</v>
      </c>
      <c r="G335" s="49">
        <v>0</v>
      </c>
      <c r="H335" s="49">
        <v>80</v>
      </c>
      <c r="I335" s="134">
        <v>0</v>
      </c>
      <c r="K335" s="51">
        <f t="shared" si="143"/>
        <v>3.3500000000000001E-6</v>
      </c>
      <c r="L335" s="52">
        <f t="shared" si="144"/>
        <v>3.3500000000000001E-6</v>
      </c>
      <c r="M335" s="52">
        <f t="shared" si="145"/>
        <v>3.3500000000000001E-6</v>
      </c>
      <c r="N335" s="52">
        <f t="shared" si="146"/>
        <v>3.3500000000000001E-6</v>
      </c>
      <c r="O335" s="52">
        <f t="shared" si="147"/>
        <v>3.3500000000000001E-6</v>
      </c>
      <c r="P335" s="30"/>
      <c r="Q335" s="30">
        <f t="shared" si="148"/>
        <v>387</v>
      </c>
      <c r="R335" s="30">
        <f t="shared" si="149"/>
        <v>391</v>
      </c>
      <c r="S335" s="30">
        <f t="shared" si="150"/>
        <v>383</v>
      </c>
      <c r="T335" s="30">
        <f t="shared" si="151"/>
        <v>389</v>
      </c>
      <c r="U335" s="30">
        <f t="shared" si="152"/>
        <v>393</v>
      </c>
      <c r="V335" s="30">
        <f t="shared" si="141"/>
        <v>4</v>
      </c>
      <c r="W335" s="53" t="str">
        <f t="shared" si="142"/>
        <v>▲</v>
      </c>
      <c r="Y335" s="54">
        <f t="shared" ca="1" si="160"/>
        <v>334</v>
      </c>
      <c r="Z335" s="30">
        <v>335</v>
      </c>
      <c r="AA335" s="30">
        <f t="shared" si="153"/>
        <v>118</v>
      </c>
      <c r="AB335" s="30" t="str">
        <f t="shared" ca="1" si="154"/>
        <v xml:space="preserve">J Renee Saunders </v>
      </c>
      <c r="AC335" s="30">
        <f t="shared" ca="1" si="155"/>
        <v>207660</v>
      </c>
      <c r="AD335" s="30">
        <f t="shared" ca="1" si="156"/>
        <v>53</v>
      </c>
      <c r="AE335" s="30">
        <f t="shared" ca="1" si="157"/>
        <v>2</v>
      </c>
      <c r="AF335" s="30" t="str">
        <f t="shared" ca="1" si="158"/>
        <v>▲</v>
      </c>
      <c r="AG335" s="30">
        <f t="shared" ca="1" si="161"/>
        <v>314</v>
      </c>
      <c r="AH335" s="53" t="str">
        <f t="shared" si="159"/>
        <v/>
      </c>
    </row>
    <row r="336" spans="1:34">
      <c r="A336" s="48"/>
      <c r="B336" s="49" t="s">
        <v>377</v>
      </c>
      <c r="C336" s="49">
        <v>813540</v>
      </c>
      <c r="D336" s="49">
        <v>440170</v>
      </c>
      <c r="E336" s="49">
        <v>667440</v>
      </c>
      <c r="F336" s="49">
        <v>577430</v>
      </c>
      <c r="G336" s="49">
        <v>580410</v>
      </c>
      <c r="H336" s="49">
        <v>61</v>
      </c>
      <c r="I336" s="134">
        <v>24</v>
      </c>
      <c r="K336" s="51">
        <f t="shared" si="143"/>
        <v>813540.00000335998</v>
      </c>
      <c r="L336" s="52">
        <f t="shared" si="144"/>
        <v>440170.00000335998</v>
      </c>
      <c r="M336" s="52">
        <f t="shared" si="145"/>
        <v>667440.00000335998</v>
      </c>
      <c r="N336" s="52">
        <f t="shared" si="146"/>
        <v>577430.00000335998</v>
      </c>
      <c r="O336" s="52">
        <f t="shared" si="147"/>
        <v>580410.00000335998</v>
      </c>
      <c r="P336" s="30"/>
      <c r="Q336" s="30">
        <f t="shared" si="148"/>
        <v>286</v>
      </c>
      <c r="R336" s="30">
        <f t="shared" si="149"/>
        <v>318</v>
      </c>
      <c r="S336" s="30">
        <f t="shared" si="150"/>
        <v>289</v>
      </c>
      <c r="T336" s="30">
        <f t="shared" si="151"/>
        <v>289</v>
      </c>
      <c r="U336" s="30">
        <f t="shared" si="152"/>
        <v>293</v>
      </c>
      <c r="V336" s="30">
        <f t="shared" si="141"/>
        <v>32</v>
      </c>
      <c r="W336" s="53" t="str">
        <f t="shared" si="142"/>
        <v>▲</v>
      </c>
      <c r="Y336" s="54">
        <f t="shared" ca="1" si="160"/>
        <v>335</v>
      </c>
      <c r="Z336" s="30">
        <v>336</v>
      </c>
      <c r="AA336" s="30">
        <f t="shared" si="153"/>
        <v>534</v>
      </c>
      <c r="AB336" s="30" t="str">
        <f t="shared" ca="1" si="154"/>
        <v xml:space="preserve">EmMa Salsa </v>
      </c>
      <c r="AC336" s="30">
        <f t="shared" ca="1" si="155"/>
        <v>200530</v>
      </c>
      <c r="AD336" s="30">
        <f t="shared" ca="1" si="156"/>
        <v>6</v>
      </c>
      <c r="AE336" s="30" t="str">
        <f t="shared" ca="1" si="157"/>
        <v>---</v>
      </c>
      <c r="AF336" s="30" t="str">
        <f t="shared" ca="1" si="158"/>
        <v>▲</v>
      </c>
      <c r="AG336" s="30">
        <f t="shared" ca="1" si="161"/>
        <v>329</v>
      </c>
      <c r="AH336" s="53">
        <f t="shared" si="159"/>
        <v>813540</v>
      </c>
    </row>
    <row r="337" spans="1:34">
      <c r="A337" s="48"/>
      <c r="B337" s="49" t="s">
        <v>378</v>
      </c>
      <c r="C337" s="49">
        <v>0</v>
      </c>
      <c r="D337" s="49">
        <v>0</v>
      </c>
      <c r="E337" s="49">
        <v>0</v>
      </c>
      <c r="F337" s="49">
        <v>0</v>
      </c>
      <c r="G337" s="49">
        <v>0</v>
      </c>
      <c r="H337" s="49">
        <v>37</v>
      </c>
      <c r="I337" s="134">
        <v>35</v>
      </c>
      <c r="K337" s="51">
        <f t="shared" si="143"/>
        <v>3.3699999999999999E-6</v>
      </c>
      <c r="L337" s="52">
        <f t="shared" si="144"/>
        <v>3.3699999999999999E-6</v>
      </c>
      <c r="M337" s="52">
        <f t="shared" si="145"/>
        <v>3.3699999999999999E-6</v>
      </c>
      <c r="N337" s="52">
        <f t="shared" si="146"/>
        <v>3.3699999999999999E-6</v>
      </c>
      <c r="O337" s="52">
        <f t="shared" si="147"/>
        <v>3.3699999999999999E-6</v>
      </c>
      <c r="P337" s="30"/>
      <c r="Q337" s="30">
        <f t="shared" si="148"/>
        <v>386</v>
      </c>
      <c r="R337" s="30">
        <f t="shared" si="149"/>
        <v>390</v>
      </c>
      <c r="S337" s="30">
        <f t="shared" si="150"/>
        <v>382</v>
      </c>
      <c r="T337" s="30">
        <f t="shared" si="151"/>
        <v>388</v>
      </c>
      <c r="U337" s="30">
        <f t="shared" si="152"/>
        <v>392</v>
      </c>
      <c r="V337" s="30">
        <f t="shared" si="141"/>
        <v>4</v>
      </c>
      <c r="W337" s="53" t="str">
        <f t="shared" si="142"/>
        <v>▲</v>
      </c>
      <c r="Y337" s="54">
        <f t="shared" ca="1" si="160"/>
        <v>336</v>
      </c>
      <c r="Z337" s="30">
        <v>337</v>
      </c>
      <c r="AA337" s="30">
        <f t="shared" si="153"/>
        <v>316</v>
      </c>
      <c r="AB337" s="30" t="str">
        <f t="shared" ca="1" si="154"/>
        <v xml:space="preserve">Judy Walker Huffman </v>
      </c>
      <c r="AC337" s="30">
        <f t="shared" ca="1" si="155"/>
        <v>122760</v>
      </c>
      <c r="AD337" s="30">
        <f t="shared" ca="1" si="156"/>
        <v>40</v>
      </c>
      <c r="AE337" s="30">
        <f t="shared" ca="1" si="157"/>
        <v>10</v>
      </c>
      <c r="AF337" s="30" t="str">
        <f t="shared" ca="1" si="158"/>
        <v>▼</v>
      </c>
      <c r="AG337" s="30">
        <f t="shared" ca="1" si="161"/>
        <v>304</v>
      </c>
      <c r="AH337" s="53" t="str">
        <f t="shared" si="159"/>
        <v/>
      </c>
    </row>
    <row r="338" spans="1:34">
      <c r="A338" s="48"/>
      <c r="B338" s="49" t="s">
        <v>379</v>
      </c>
      <c r="C338" s="49">
        <v>960350</v>
      </c>
      <c r="D338" s="49">
        <v>650280</v>
      </c>
      <c r="E338" s="49">
        <v>697970</v>
      </c>
      <c r="F338" s="49">
        <v>642230</v>
      </c>
      <c r="G338" s="49">
        <v>570490</v>
      </c>
      <c r="H338" s="49">
        <v>32</v>
      </c>
      <c r="I338" s="134">
        <v>53</v>
      </c>
      <c r="K338" s="51">
        <f t="shared" si="143"/>
        <v>960350.00000338</v>
      </c>
      <c r="L338" s="52">
        <f t="shared" si="144"/>
        <v>650280.00000338</v>
      </c>
      <c r="M338" s="52">
        <f t="shared" si="145"/>
        <v>697970.00000338</v>
      </c>
      <c r="N338" s="52">
        <f t="shared" si="146"/>
        <v>642230.00000338</v>
      </c>
      <c r="O338" s="52">
        <f t="shared" si="147"/>
        <v>570490.00000338</v>
      </c>
      <c r="P338" s="30"/>
      <c r="Q338" s="30">
        <f t="shared" si="148"/>
        <v>268</v>
      </c>
      <c r="R338" s="30">
        <f t="shared" si="149"/>
        <v>294</v>
      </c>
      <c r="S338" s="30">
        <f t="shared" si="150"/>
        <v>287</v>
      </c>
      <c r="T338" s="30">
        <f t="shared" si="151"/>
        <v>282</v>
      </c>
      <c r="U338" s="30">
        <f t="shared" si="152"/>
        <v>295</v>
      </c>
      <c r="V338" s="30">
        <f t="shared" si="141"/>
        <v>26</v>
      </c>
      <c r="W338" s="53" t="str">
        <f t="shared" si="142"/>
        <v>▲</v>
      </c>
      <c r="Y338" s="54">
        <f t="shared" ca="1" si="160"/>
        <v>337</v>
      </c>
      <c r="Z338" s="30">
        <v>338</v>
      </c>
      <c r="AA338" s="30">
        <f t="shared" si="153"/>
        <v>517</v>
      </c>
      <c r="AB338" s="30" t="str">
        <f t="shared" ca="1" si="154"/>
        <v xml:space="preserve">Deon Jones </v>
      </c>
      <c r="AC338" s="30">
        <f t="shared" ca="1" si="155"/>
        <v>75000</v>
      </c>
      <c r="AD338" s="30">
        <f t="shared" ca="1" si="156"/>
        <v>20</v>
      </c>
      <c r="AE338" s="30" t="str">
        <f t="shared" ca="1" si="157"/>
        <v>---</v>
      </c>
      <c r="AF338" s="30" t="str">
        <f t="shared" ca="1" si="158"/>
        <v>▼</v>
      </c>
      <c r="AG338" s="30">
        <f t="shared" ca="1" si="161"/>
        <v>304</v>
      </c>
      <c r="AH338" s="53">
        <f t="shared" si="159"/>
        <v>960350</v>
      </c>
    </row>
    <row r="339" spans="1:34">
      <c r="A339" s="48" t="s">
        <v>41</v>
      </c>
      <c r="B339" s="49" t="s">
        <v>380</v>
      </c>
      <c r="C339" s="49">
        <v>1744290</v>
      </c>
      <c r="D339" s="49">
        <v>1383790</v>
      </c>
      <c r="E339" s="49">
        <v>1744540</v>
      </c>
      <c r="F339" s="49">
        <v>766290</v>
      </c>
      <c r="G339" s="49">
        <v>1141460</v>
      </c>
      <c r="H339" s="49">
        <v>77</v>
      </c>
      <c r="I339" s="134">
        <v>102</v>
      </c>
      <c r="K339" s="51" t="str">
        <f t="shared" si="143"/>
        <v/>
      </c>
      <c r="L339" s="52" t="str">
        <f t="shared" si="144"/>
        <v/>
      </c>
      <c r="M339" s="52" t="str">
        <f t="shared" si="145"/>
        <v/>
      </c>
      <c r="N339" s="52" t="str">
        <f t="shared" si="146"/>
        <v/>
      </c>
      <c r="O339" s="52" t="str">
        <f t="shared" si="147"/>
        <v/>
      </c>
      <c r="P339" s="30"/>
      <c r="Q339" s="30">
        <f t="shared" si="148"/>
        <v>0</v>
      </c>
      <c r="R339" s="30">
        <f t="shared" si="149"/>
        <v>0</v>
      </c>
      <c r="S339" s="30">
        <f t="shared" si="150"/>
        <v>0</v>
      </c>
      <c r="T339" s="30">
        <f t="shared" si="151"/>
        <v>0</v>
      </c>
      <c r="U339" s="30">
        <f t="shared" si="152"/>
        <v>0</v>
      </c>
      <c r="V339" s="30">
        <f t="shared" si="141"/>
        <v>0</v>
      </c>
      <c r="W339" s="53" t="str">
        <f t="shared" si="142"/>
        <v>=</v>
      </c>
      <c r="Y339" s="54">
        <f t="shared" ca="1" si="160"/>
        <v>338</v>
      </c>
      <c r="Z339" s="30">
        <v>339</v>
      </c>
      <c r="AA339" s="30">
        <f t="shared" si="153"/>
        <v>542</v>
      </c>
      <c r="AB339" s="30" t="str">
        <f t="shared" ca="1" si="154"/>
        <v xml:space="preserve">Iara Souza </v>
      </c>
      <c r="AC339" s="30">
        <f t="shared" ca="1" si="155"/>
        <v>0</v>
      </c>
      <c r="AD339" s="30">
        <f t="shared" ca="1" si="156"/>
        <v>1</v>
      </c>
      <c r="AE339" s="30" t="str">
        <f t="shared" ca="1" si="157"/>
        <v>---</v>
      </c>
      <c r="AF339" s="30" t="str">
        <f t="shared" ca="1" si="158"/>
        <v>▲</v>
      </c>
      <c r="AG339" s="30">
        <f t="shared" ca="1" si="161"/>
        <v>328</v>
      </c>
      <c r="AH339" s="53" t="str">
        <f t="shared" si="159"/>
        <v/>
      </c>
    </row>
    <row r="340" spans="1:34">
      <c r="A340" s="48"/>
      <c r="B340" s="49" t="s">
        <v>381</v>
      </c>
      <c r="C340" s="49">
        <v>1343070</v>
      </c>
      <c r="D340" s="49">
        <v>1329340</v>
      </c>
      <c r="E340" s="49">
        <v>1620170</v>
      </c>
      <c r="F340" s="49">
        <v>1323640</v>
      </c>
      <c r="G340" s="49">
        <v>1259080</v>
      </c>
      <c r="H340" s="49">
        <v>80</v>
      </c>
      <c r="I340" s="134">
        <v>322</v>
      </c>
      <c r="K340" s="51">
        <f t="shared" si="143"/>
        <v>1343070.0000034</v>
      </c>
      <c r="L340" s="52">
        <f t="shared" si="144"/>
        <v>1329340.0000034</v>
      </c>
      <c r="M340" s="52">
        <f t="shared" si="145"/>
        <v>1620170.0000034</v>
      </c>
      <c r="N340" s="52">
        <f t="shared" si="146"/>
        <v>1323640.0000034</v>
      </c>
      <c r="O340" s="52">
        <f t="shared" si="147"/>
        <v>1259080.0000034</v>
      </c>
      <c r="P340" s="30"/>
      <c r="Q340" s="30">
        <f t="shared" si="148"/>
        <v>233</v>
      </c>
      <c r="R340" s="30">
        <f t="shared" si="149"/>
        <v>229</v>
      </c>
      <c r="S340" s="30">
        <f t="shared" si="150"/>
        <v>216</v>
      </c>
      <c r="T340" s="30">
        <f t="shared" si="151"/>
        <v>198</v>
      </c>
      <c r="U340" s="30">
        <f t="shared" si="152"/>
        <v>228</v>
      </c>
      <c r="V340" s="30">
        <f t="shared" si="141"/>
        <v>-4</v>
      </c>
      <c r="W340" s="53" t="str">
        <f t="shared" si="142"/>
        <v>▼</v>
      </c>
      <c r="Y340" s="54">
        <f t="shared" ca="1" si="160"/>
        <v>338</v>
      </c>
      <c r="Z340" s="30">
        <v>340</v>
      </c>
      <c r="AA340" s="30">
        <f t="shared" si="153"/>
        <v>499</v>
      </c>
      <c r="AB340" s="30" t="str">
        <f t="shared" ca="1" si="154"/>
        <v xml:space="preserve">David Sy Atat Mihaltan </v>
      </c>
      <c r="AC340" s="30">
        <f t="shared" ca="1" si="155"/>
        <v>0</v>
      </c>
      <c r="AD340" s="30">
        <f t="shared" ca="1" si="156"/>
        <v>32</v>
      </c>
      <c r="AE340" s="30" t="str">
        <f t="shared" ca="1" si="157"/>
        <v>---</v>
      </c>
      <c r="AF340" s="30" t="str">
        <f t="shared" ca="1" si="158"/>
        <v>▲</v>
      </c>
      <c r="AG340" s="30">
        <f t="shared" ca="1" si="161"/>
        <v>290</v>
      </c>
      <c r="AH340" s="53">
        <f t="shared" si="159"/>
        <v>1343070</v>
      </c>
    </row>
    <row r="341" spans="1:34">
      <c r="A341" s="48"/>
      <c r="B341" s="49" t="s">
        <v>382</v>
      </c>
      <c r="C341" s="49">
        <v>477480</v>
      </c>
      <c r="D341" s="49">
        <v>309380</v>
      </c>
      <c r="E341" s="49">
        <v>171200</v>
      </c>
      <c r="F341" s="49">
        <v>218910</v>
      </c>
      <c r="G341" s="49">
        <v>262270</v>
      </c>
      <c r="H341" s="49">
        <v>50</v>
      </c>
      <c r="I341" s="134">
        <v>9</v>
      </c>
      <c r="K341" s="51">
        <f t="shared" si="143"/>
        <v>477480.00000340998</v>
      </c>
      <c r="L341" s="52">
        <f t="shared" si="144"/>
        <v>309380.00000340998</v>
      </c>
      <c r="M341" s="52">
        <f t="shared" si="145"/>
        <v>171200.00000341001</v>
      </c>
      <c r="N341" s="52">
        <f t="shared" si="146"/>
        <v>218910.00000341001</v>
      </c>
      <c r="O341" s="52">
        <f t="shared" si="147"/>
        <v>262270.00000340998</v>
      </c>
      <c r="P341" s="30"/>
      <c r="Q341" s="30">
        <f t="shared" si="148"/>
        <v>316</v>
      </c>
      <c r="R341" s="30">
        <f t="shared" si="149"/>
        <v>328</v>
      </c>
      <c r="S341" s="30">
        <f t="shared" si="150"/>
        <v>323</v>
      </c>
      <c r="T341" s="30">
        <f t="shared" si="151"/>
        <v>333</v>
      </c>
      <c r="U341" s="30">
        <f t="shared" si="152"/>
        <v>328</v>
      </c>
      <c r="V341" s="30">
        <f t="shared" si="141"/>
        <v>12</v>
      </c>
      <c r="W341" s="53" t="str">
        <f t="shared" si="142"/>
        <v>▲</v>
      </c>
      <c r="Y341" s="54">
        <f t="shared" ca="1" si="160"/>
        <v>338</v>
      </c>
      <c r="Z341" s="30">
        <v>341</v>
      </c>
      <c r="AA341" s="30">
        <f t="shared" si="153"/>
        <v>498</v>
      </c>
      <c r="AB341" s="30" t="str">
        <f t="shared" ca="1" si="154"/>
        <v xml:space="preserve">Marie Mummert </v>
      </c>
      <c r="AC341" s="30">
        <f t="shared" ca="1" si="155"/>
        <v>0</v>
      </c>
      <c r="AD341" s="30">
        <f t="shared" ca="1" si="156"/>
        <v>8</v>
      </c>
      <c r="AE341" s="30" t="str">
        <f t="shared" ca="1" si="157"/>
        <v>---</v>
      </c>
      <c r="AF341" s="30" t="str">
        <f t="shared" ca="1" si="158"/>
        <v>▲</v>
      </c>
      <c r="AG341" s="30">
        <f t="shared" ca="1" si="161"/>
        <v>333</v>
      </c>
      <c r="AH341" s="53">
        <f t="shared" si="159"/>
        <v>477480</v>
      </c>
    </row>
    <row r="342" spans="1:34">
      <c r="A342" s="48"/>
      <c r="B342" s="49" t="s">
        <v>383</v>
      </c>
      <c r="C342" s="49">
        <v>1944810</v>
      </c>
      <c r="D342" s="49">
        <v>1160230</v>
      </c>
      <c r="E342" s="49">
        <v>1431570</v>
      </c>
      <c r="F342" s="49">
        <v>605730</v>
      </c>
      <c r="G342" s="49">
        <v>1364640</v>
      </c>
      <c r="H342" s="49">
        <v>80</v>
      </c>
      <c r="I342" s="134">
        <v>3</v>
      </c>
      <c r="K342" s="51">
        <f t="shared" si="143"/>
        <v>1944810.00000342</v>
      </c>
      <c r="L342" s="52">
        <f t="shared" si="144"/>
        <v>1160230.00000342</v>
      </c>
      <c r="M342" s="52">
        <f t="shared" si="145"/>
        <v>1431570.00000342</v>
      </c>
      <c r="N342" s="52">
        <f t="shared" si="146"/>
        <v>605730.00000342005</v>
      </c>
      <c r="O342" s="52">
        <f t="shared" si="147"/>
        <v>1364640.00000342</v>
      </c>
      <c r="P342" s="30"/>
      <c r="Q342" s="30">
        <f t="shared" si="148"/>
        <v>187</v>
      </c>
      <c r="R342" s="30">
        <f t="shared" si="149"/>
        <v>242</v>
      </c>
      <c r="S342" s="30">
        <f t="shared" si="150"/>
        <v>226</v>
      </c>
      <c r="T342" s="30">
        <f t="shared" si="151"/>
        <v>288</v>
      </c>
      <c r="U342" s="30">
        <f t="shared" si="152"/>
        <v>218</v>
      </c>
      <c r="V342" s="30">
        <f t="shared" si="141"/>
        <v>55</v>
      </c>
      <c r="W342" s="53" t="str">
        <f t="shared" si="142"/>
        <v>▲</v>
      </c>
      <c r="Y342" s="54">
        <f t="shared" ca="1" si="160"/>
        <v>338</v>
      </c>
      <c r="Z342" s="30">
        <v>342</v>
      </c>
      <c r="AA342" s="30">
        <f t="shared" si="153"/>
        <v>497</v>
      </c>
      <c r="AB342" s="30" t="str">
        <f t="shared" ca="1" si="154"/>
        <v xml:space="preserve">Melissa Walker Bailor </v>
      </c>
      <c r="AC342" s="30">
        <f t="shared" ca="1" si="155"/>
        <v>0</v>
      </c>
      <c r="AD342" s="30">
        <f t="shared" ca="1" si="156"/>
        <v>80</v>
      </c>
      <c r="AE342" s="30" t="str">
        <f t="shared" ca="1" si="157"/>
        <v>---</v>
      </c>
      <c r="AF342" s="30" t="str">
        <f t="shared" ca="1" si="158"/>
        <v>▼</v>
      </c>
      <c r="AG342" s="30">
        <f t="shared" ca="1" si="161"/>
        <v>66</v>
      </c>
      <c r="AH342" s="53">
        <f t="shared" si="159"/>
        <v>1944810</v>
      </c>
    </row>
    <row r="343" spans="1:34">
      <c r="A343" s="48"/>
      <c r="B343" s="49" t="s">
        <v>384</v>
      </c>
      <c r="C343" s="49">
        <v>1420040</v>
      </c>
      <c r="D343" s="49">
        <v>1454000</v>
      </c>
      <c r="E343" s="49">
        <v>1944310</v>
      </c>
      <c r="F343" s="49">
        <v>1473890</v>
      </c>
      <c r="G343" s="49">
        <v>1179580</v>
      </c>
      <c r="H343" s="49">
        <v>80</v>
      </c>
      <c r="I343" s="134">
        <v>418</v>
      </c>
      <c r="K343" s="51">
        <f t="shared" si="143"/>
        <v>1420040.0000034301</v>
      </c>
      <c r="L343" s="52">
        <f t="shared" si="144"/>
        <v>1454000.0000034301</v>
      </c>
      <c r="M343" s="52">
        <f t="shared" si="145"/>
        <v>1944310.0000034301</v>
      </c>
      <c r="N343" s="52">
        <f t="shared" si="146"/>
        <v>1473890.0000034301</v>
      </c>
      <c r="O343" s="52">
        <f t="shared" si="147"/>
        <v>1179580.0000034301</v>
      </c>
      <c r="P343" s="30"/>
      <c r="Q343" s="30">
        <f t="shared" si="148"/>
        <v>228</v>
      </c>
      <c r="R343" s="30">
        <f t="shared" si="149"/>
        <v>221</v>
      </c>
      <c r="S343" s="30">
        <f t="shared" si="150"/>
        <v>188</v>
      </c>
      <c r="T343" s="30">
        <f t="shared" si="151"/>
        <v>184</v>
      </c>
      <c r="U343" s="30">
        <f t="shared" si="152"/>
        <v>233</v>
      </c>
      <c r="V343" s="30">
        <f t="shared" si="141"/>
        <v>-7</v>
      </c>
      <c r="W343" s="53" t="str">
        <f t="shared" si="142"/>
        <v>▼</v>
      </c>
      <c r="Y343" s="54">
        <f t="shared" ca="1" si="160"/>
        <v>338</v>
      </c>
      <c r="Z343" s="30">
        <v>343</v>
      </c>
      <c r="AA343" s="30">
        <f t="shared" si="153"/>
        <v>496</v>
      </c>
      <c r="AB343" s="30" t="str">
        <f t="shared" ca="1" si="154"/>
        <v>Kevin Ghosty</v>
      </c>
      <c r="AC343" s="30">
        <f t="shared" ca="1" si="155"/>
        <v>0</v>
      </c>
      <c r="AD343" s="30">
        <f t="shared" ca="1" si="156"/>
        <v>23</v>
      </c>
      <c r="AE343" s="30" t="str">
        <f t="shared" ca="1" si="157"/>
        <v>---</v>
      </c>
      <c r="AF343" s="30" t="str">
        <f t="shared" ca="1" si="158"/>
        <v>▲</v>
      </c>
      <c r="AG343" s="30">
        <f t="shared" ca="1" si="161"/>
        <v>316</v>
      </c>
      <c r="AH343" s="53">
        <f t="shared" si="159"/>
        <v>1420040</v>
      </c>
    </row>
    <row r="344" spans="1:34">
      <c r="A344" s="48"/>
      <c r="B344" s="49" t="s">
        <v>385</v>
      </c>
      <c r="C344" s="49">
        <v>1574140</v>
      </c>
      <c r="D344" s="49">
        <v>1375770</v>
      </c>
      <c r="E344" s="49">
        <v>1636800</v>
      </c>
      <c r="F344" s="49">
        <v>812750</v>
      </c>
      <c r="G344" s="49">
        <v>1292000</v>
      </c>
      <c r="H344" s="49">
        <v>80</v>
      </c>
      <c r="I344" s="134">
        <v>44</v>
      </c>
      <c r="K344" s="51">
        <f t="shared" si="143"/>
        <v>1574140.0000034401</v>
      </c>
      <c r="L344" s="52">
        <f t="shared" si="144"/>
        <v>1375770.0000034401</v>
      </c>
      <c r="M344" s="52">
        <f t="shared" si="145"/>
        <v>1636800.0000034401</v>
      </c>
      <c r="N344" s="52">
        <f t="shared" si="146"/>
        <v>812750.00000343996</v>
      </c>
      <c r="O344" s="52">
        <f t="shared" si="147"/>
        <v>1292000.0000034401</v>
      </c>
      <c r="P344" s="30"/>
      <c r="Q344" s="30">
        <f t="shared" si="148"/>
        <v>216</v>
      </c>
      <c r="R344" s="30">
        <f t="shared" si="149"/>
        <v>224</v>
      </c>
      <c r="S344" s="30">
        <f t="shared" si="150"/>
        <v>213</v>
      </c>
      <c r="T344" s="30">
        <f t="shared" si="151"/>
        <v>262</v>
      </c>
      <c r="U344" s="30">
        <f t="shared" si="152"/>
        <v>227</v>
      </c>
      <c r="V344" s="30">
        <f t="shared" si="141"/>
        <v>8</v>
      </c>
      <c r="W344" s="53" t="str">
        <f t="shared" si="142"/>
        <v>▲</v>
      </c>
      <c r="Y344" s="54">
        <f t="shared" ca="1" si="160"/>
        <v>338</v>
      </c>
      <c r="Z344" s="30">
        <v>344</v>
      </c>
      <c r="AA344" s="30">
        <f t="shared" si="153"/>
        <v>489</v>
      </c>
      <c r="AB344" s="30" t="str">
        <f t="shared" ca="1" si="154"/>
        <v xml:space="preserve">Connie Prong </v>
      </c>
      <c r="AC344" s="30">
        <f t="shared" ca="1" si="155"/>
        <v>0</v>
      </c>
      <c r="AD344" s="30">
        <f t="shared" ca="1" si="156"/>
        <v>62</v>
      </c>
      <c r="AE344" s="30" t="str">
        <f t="shared" ca="1" si="157"/>
        <v>---</v>
      </c>
      <c r="AF344" s="30" t="str">
        <f t="shared" ca="1" si="158"/>
        <v>▼</v>
      </c>
      <c r="AG344" s="30">
        <f t="shared" ca="1" si="161"/>
        <v>324</v>
      </c>
      <c r="AH344" s="53">
        <f t="shared" si="159"/>
        <v>1574140</v>
      </c>
    </row>
    <row r="345" spans="1:34">
      <c r="A345" s="48"/>
      <c r="B345" s="49" t="s">
        <v>386</v>
      </c>
      <c r="C345" s="49">
        <v>924980</v>
      </c>
      <c r="D345" s="49">
        <v>792560</v>
      </c>
      <c r="E345" s="49">
        <v>811350</v>
      </c>
      <c r="F345" s="49">
        <v>887320</v>
      </c>
      <c r="G345" s="49">
        <v>955610</v>
      </c>
      <c r="H345" s="49">
        <v>64</v>
      </c>
      <c r="I345" s="134">
        <v>15</v>
      </c>
      <c r="K345" s="51">
        <f t="shared" si="143"/>
        <v>924980.00000344997</v>
      </c>
      <c r="L345" s="52">
        <f t="shared" si="144"/>
        <v>792560.00000344997</v>
      </c>
      <c r="M345" s="52">
        <f t="shared" si="145"/>
        <v>811350.00000344997</v>
      </c>
      <c r="N345" s="52">
        <f t="shared" si="146"/>
        <v>887320.00000344997</v>
      </c>
      <c r="O345" s="52">
        <f t="shared" si="147"/>
        <v>955610.00000344997</v>
      </c>
      <c r="P345" s="30"/>
      <c r="Q345" s="30">
        <f t="shared" si="148"/>
        <v>272</v>
      </c>
      <c r="R345" s="30">
        <f t="shared" si="149"/>
        <v>281</v>
      </c>
      <c r="S345" s="30">
        <f t="shared" si="150"/>
        <v>277</v>
      </c>
      <c r="T345" s="30">
        <f t="shared" si="151"/>
        <v>256</v>
      </c>
      <c r="U345" s="30">
        <f t="shared" si="152"/>
        <v>254</v>
      </c>
      <c r="V345" s="30">
        <f t="shared" si="141"/>
        <v>9</v>
      </c>
      <c r="W345" s="53" t="str">
        <f t="shared" si="142"/>
        <v>▲</v>
      </c>
      <c r="Y345" s="54">
        <f t="shared" ca="1" si="160"/>
        <v>338</v>
      </c>
      <c r="Z345" s="30">
        <v>345</v>
      </c>
      <c r="AA345" s="30">
        <f t="shared" si="153"/>
        <v>484</v>
      </c>
      <c r="AB345" s="30" t="str">
        <f t="shared" ca="1" si="154"/>
        <v xml:space="preserve">Nilun Nilautre </v>
      </c>
      <c r="AC345" s="30">
        <f t="shared" ca="1" si="155"/>
        <v>0</v>
      </c>
      <c r="AD345" s="30">
        <f t="shared" ca="1" si="156"/>
        <v>29</v>
      </c>
      <c r="AE345" s="30" t="str">
        <f t="shared" ca="1" si="157"/>
        <v>---</v>
      </c>
      <c r="AF345" s="30" t="str">
        <f t="shared" ca="1" si="158"/>
        <v>▼</v>
      </c>
      <c r="AG345" s="30">
        <f t="shared" ca="1" si="161"/>
        <v>320</v>
      </c>
      <c r="AH345" s="53">
        <f t="shared" si="159"/>
        <v>924980</v>
      </c>
    </row>
    <row r="346" spans="1:34">
      <c r="A346" s="48"/>
      <c r="B346" s="49" t="s">
        <v>387</v>
      </c>
      <c r="C346" s="49">
        <v>395940</v>
      </c>
      <c r="D346" s="49">
        <v>532930</v>
      </c>
      <c r="E346" s="49">
        <v>711990</v>
      </c>
      <c r="F346" s="49">
        <v>277060</v>
      </c>
      <c r="G346" s="49">
        <v>547380</v>
      </c>
      <c r="H346" s="49">
        <v>80</v>
      </c>
      <c r="I346" s="134">
        <v>18</v>
      </c>
      <c r="K346" s="51">
        <f t="shared" si="143"/>
        <v>395940.00000345998</v>
      </c>
      <c r="L346" s="52">
        <f t="shared" si="144"/>
        <v>532930.00000345998</v>
      </c>
      <c r="M346" s="52">
        <f t="shared" si="145"/>
        <v>711990.00000345998</v>
      </c>
      <c r="N346" s="52">
        <f t="shared" si="146"/>
        <v>277060.00000345998</v>
      </c>
      <c r="O346" s="52">
        <f t="shared" si="147"/>
        <v>547380.00000345998</v>
      </c>
      <c r="P346" s="30"/>
      <c r="Q346" s="30">
        <f t="shared" si="148"/>
        <v>322</v>
      </c>
      <c r="R346" s="30">
        <f t="shared" si="149"/>
        <v>313</v>
      </c>
      <c r="S346" s="30">
        <f t="shared" si="150"/>
        <v>285</v>
      </c>
      <c r="T346" s="30">
        <f t="shared" si="151"/>
        <v>324</v>
      </c>
      <c r="U346" s="30">
        <f t="shared" si="152"/>
        <v>297</v>
      </c>
      <c r="V346" s="30">
        <f t="shared" si="141"/>
        <v>-9</v>
      </c>
      <c r="W346" s="53" t="str">
        <f t="shared" si="142"/>
        <v>▼</v>
      </c>
      <c r="Y346" s="54">
        <f t="shared" ca="1" si="160"/>
        <v>338</v>
      </c>
      <c r="Z346" s="30">
        <v>346</v>
      </c>
      <c r="AA346" s="30">
        <f t="shared" si="153"/>
        <v>483</v>
      </c>
      <c r="AB346" s="30" t="str">
        <f t="shared" ca="1" si="154"/>
        <v xml:space="preserve">Stanka Umicevic Miletic </v>
      </c>
      <c r="AC346" s="30">
        <f t="shared" ca="1" si="155"/>
        <v>0</v>
      </c>
      <c r="AD346" s="30">
        <f t="shared" ca="1" si="156"/>
        <v>66</v>
      </c>
      <c r="AE346" s="30" t="str">
        <f t="shared" ca="1" si="157"/>
        <v>---</v>
      </c>
      <c r="AF346" s="30" t="str">
        <f t="shared" ca="1" si="158"/>
        <v>▲</v>
      </c>
      <c r="AG346" s="30">
        <f t="shared" ca="1" si="161"/>
        <v>338</v>
      </c>
      <c r="AH346" s="53">
        <f t="shared" si="159"/>
        <v>395940</v>
      </c>
    </row>
    <row r="347" spans="1:34">
      <c r="A347" s="48"/>
      <c r="B347" s="49" t="s">
        <v>388</v>
      </c>
      <c r="C347" s="49">
        <v>1287110</v>
      </c>
      <c r="D347" s="49">
        <v>1857550</v>
      </c>
      <c r="E347" s="49">
        <v>1463160</v>
      </c>
      <c r="F347" s="49">
        <v>1198830</v>
      </c>
      <c r="G347" s="49">
        <v>1351910</v>
      </c>
      <c r="H347" s="49">
        <v>80</v>
      </c>
      <c r="I347" s="134">
        <v>151</v>
      </c>
      <c r="K347" s="51">
        <f t="shared" si="143"/>
        <v>1287110.0000034701</v>
      </c>
      <c r="L347" s="52">
        <f t="shared" si="144"/>
        <v>1857550.0000034701</v>
      </c>
      <c r="M347" s="52">
        <f t="shared" si="145"/>
        <v>1463160.0000034701</v>
      </c>
      <c r="N347" s="52">
        <f t="shared" si="146"/>
        <v>1198830.0000034701</v>
      </c>
      <c r="O347" s="52">
        <f t="shared" si="147"/>
        <v>1351910.0000034701</v>
      </c>
      <c r="P347" s="30"/>
      <c r="Q347" s="30">
        <f t="shared" si="148"/>
        <v>234</v>
      </c>
      <c r="R347" s="30">
        <f t="shared" si="149"/>
        <v>191</v>
      </c>
      <c r="S347" s="30">
        <f t="shared" si="150"/>
        <v>224</v>
      </c>
      <c r="T347" s="30">
        <f t="shared" si="151"/>
        <v>213</v>
      </c>
      <c r="U347" s="30">
        <f t="shared" si="152"/>
        <v>220</v>
      </c>
      <c r="V347" s="30">
        <f t="shared" si="141"/>
        <v>-43</v>
      </c>
      <c r="W347" s="53" t="str">
        <f t="shared" si="142"/>
        <v>▼</v>
      </c>
      <c r="Y347" s="54">
        <f t="shared" ca="1" si="160"/>
        <v>338</v>
      </c>
      <c r="Z347" s="30">
        <v>347</v>
      </c>
      <c r="AA347" s="30">
        <f t="shared" si="153"/>
        <v>474</v>
      </c>
      <c r="AB347" s="30" t="str">
        <f t="shared" ca="1" si="154"/>
        <v xml:space="preserve">Ronald Nadeau </v>
      </c>
      <c r="AC347" s="30">
        <f t="shared" ca="1" si="155"/>
        <v>0</v>
      </c>
      <c r="AD347" s="30">
        <f t="shared" ca="1" si="156"/>
        <v>80</v>
      </c>
      <c r="AE347" s="30" t="str">
        <f t="shared" ca="1" si="157"/>
        <v>---</v>
      </c>
      <c r="AF347" s="30" t="str">
        <f t="shared" ca="1" si="158"/>
        <v>▲</v>
      </c>
      <c r="AG347" s="30">
        <f t="shared" ca="1" si="161"/>
        <v>124</v>
      </c>
      <c r="AH347" s="53">
        <f t="shared" si="159"/>
        <v>1287110</v>
      </c>
    </row>
    <row r="348" spans="1:34">
      <c r="A348" s="48"/>
      <c r="B348" s="49" t="s">
        <v>389</v>
      </c>
      <c r="C348" s="49">
        <v>2444170</v>
      </c>
      <c r="D348" s="49">
        <v>2286920</v>
      </c>
      <c r="E348" s="49">
        <v>2258000</v>
      </c>
      <c r="F348" s="49">
        <v>1116570</v>
      </c>
      <c r="G348" s="49">
        <v>1389790</v>
      </c>
      <c r="H348" s="49">
        <v>80</v>
      </c>
      <c r="I348" s="134">
        <v>150</v>
      </c>
      <c r="K348" s="51">
        <f t="shared" si="143"/>
        <v>2444170.0000034799</v>
      </c>
      <c r="L348" s="52">
        <f t="shared" si="144"/>
        <v>2286920.0000034799</v>
      </c>
      <c r="M348" s="52">
        <f t="shared" si="145"/>
        <v>2258000.0000034799</v>
      </c>
      <c r="N348" s="52">
        <f t="shared" si="146"/>
        <v>1116570.0000034799</v>
      </c>
      <c r="O348" s="52">
        <f t="shared" si="147"/>
        <v>1389790.0000034799</v>
      </c>
      <c r="P348" s="30"/>
      <c r="Q348" s="30">
        <f t="shared" si="148"/>
        <v>155</v>
      </c>
      <c r="R348" s="30">
        <f t="shared" si="149"/>
        <v>156</v>
      </c>
      <c r="S348" s="30">
        <f t="shared" si="150"/>
        <v>165</v>
      </c>
      <c r="T348" s="30">
        <f t="shared" si="151"/>
        <v>221</v>
      </c>
      <c r="U348" s="30">
        <f t="shared" si="152"/>
        <v>215</v>
      </c>
      <c r="V348" s="30">
        <f t="shared" si="141"/>
        <v>1</v>
      </c>
      <c r="W348" s="53" t="str">
        <f t="shared" si="142"/>
        <v>▲</v>
      </c>
      <c r="Y348" s="54">
        <f t="shared" ca="1" si="160"/>
        <v>338</v>
      </c>
      <c r="Z348" s="30">
        <v>348</v>
      </c>
      <c r="AA348" s="30">
        <f t="shared" si="153"/>
        <v>473</v>
      </c>
      <c r="AB348" s="30" t="str">
        <f t="shared" ca="1" si="154"/>
        <v xml:space="preserve">Lisa Templeton Ross </v>
      </c>
      <c r="AC348" s="30">
        <f t="shared" ca="1" si="155"/>
        <v>0</v>
      </c>
      <c r="AD348" s="30">
        <f t="shared" ca="1" si="156"/>
        <v>52</v>
      </c>
      <c r="AE348" s="30" t="str">
        <f t="shared" ca="1" si="157"/>
        <v>---</v>
      </c>
      <c r="AF348" s="30" t="str">
        <f t="shared" ca="1" si="158"/>
        <v>▼</v>
      </c>
      <c r="AG348" s="30">
        <f t="shared" ca="1" si="161"/>
        <v>288</v>
      </c>
      <c r="AH348" s="53">
        <f t="shared" si="159"/>
        <v>2444170</v>
      </c>
    </row>
    <row r="349" spans="1:34">
      <c r="A349" s="48"/>
      <c r="B349" s="49" t="s">
        <v>390</v>
      </c>
      <c r="C349" s="49">
        <v>3036250</v>
      </c>
      <c r="D349" s="49">
        <v>2557160</v>
      </c>
      <c r="E349" s="49">
        <v>2658650</v>
      </c>
      <c r="F349" s="49">
        <v>2182210</v>
      </c>
      <c r="G349" s="49">
        <v>0</v>
      </c>
      <c r="H349" s="49">
        <v>80</v>
      </c>
      <c r="I349" s="134">
        <v>29</v>
      </c>
      <c r="K349" s="51">
        <f t="shared" si="143"/>
        <v>3036250.0000034901</v>
      </c>
      <c r="L349" s="52">
        <f t="shared" si="144"/>
        <v>2557160.0000034901</v>
      </c>
      <c r="M349" s="52">
        <f t="shared" si="145"/>
        <v>2658650.0000034901</v>
      </c>
      <c r="N349" s="52">
        <f t="shared" si="146"/>
        <v>2182210.0000034901</v>
      </c>
      <c r="O349" s="52">
        <f t="shared" si="147"/>
        <v>3.49E-6</v>
      </c>
      <c r="P349" s="30"/>
      <c r="Q349" s="30">
        <f t="shared" si="148"/>
        <v>111</v>
      </c>
      <c r="R349" s="30">
        <f t="shared" si="149"/>
        <v>128</v>
      </c>
      <c r="S349" s="30">
        <f t="shared" si="150"/>
        <v>141</v>
      </c>
      <c r="T349" s="30">
        <f t="shared" si="151"/>
        <v>117</v>
      </c>
      <c r="U349" s="30">
        <f t="shared" si="152"/>
        <v>391</v>
      </c>
      <c r="V349" s="30">
        <f t="shared" si="141"/>
        <v>17</v>
      </c>
      <c r="W349" s="53" t="str">
        <f t="shared" si="142"/>
        <v>▲</v>
      </c>
      <c r="Y349" s="54">
        <f t="shared" ca="1" si="160"/>
        <v>338</v>
      </c>
      <c r="Z349" s="30">
        <v>349</v>
      </c>
      <c r="AA349" s="30">
        <f t="shared" si="153"/>
        <v>468</v>
      </c>
      <c r="AB349" s="30" t="str">
        <f t="shared" ca="1" si="154"/>
        <v xml:space="preserve">Alan Marler </v>
      </c>
      <c r="AC349" s="30">
        <f t="shared" ca="1" si="155"/>
        <v>0</v>
      </c>
      <c r="AD349" s="30">
        <f t="shared" ca="1" si="156"/>
        <v>38</v>
      </c>
      <c r="AE349" s="30" t="str">
        <f t="shared" ca="1" si="157"/>
        <v>---</v>
      </c>
      <c r="AF349" s="30" t="str">
        <f t="shared" ca="1" si="158"/>
        <v>▼</v>
      </c>
      <c r="AG349" s="30">
        <f t="shared" ca="1" si="161"/>
        <v>309</v>
      </c>
      <c r="AH349" s="53">
        <f t="shared" si="159"/>
        <v>3036250</v>
      </c>
    </row>
    <row r="350" spans="1:34">
      <c r="A350" s="48"/>
      <c r="B350" s="49" t="s">
        <v>391</v>
      </c>
      <c r="C350" s="49">
        <v>384470</v>
      </c>
      <c r="D350" s="49">
        <v>411820</v>
      </c>
      <c r="E350" s="49">
        <v>499600</v>
      </c>
      <c r="F350" s="49">
        <v>275410</v>
      </c>
      <c r="G350" s="49">
        <v>138840</v>
      </c>
      <c r="H350" s="49">
        <v>49</v>
      </c>
      <c r="I350" s="134">
        <v>33</v>
      </c>
      <c r="K350" s="51">
        <f t="shared" si="143"/>
        <v>384470.00000350003</v>
      </c>
      <c r="L350" s="52">
        <f t="shared" si="144"/>
        <v>411820.00000350003</v>
      </c>
      <c r="M350" s="52">
        <f t="shared" si="145"/>
        <v>499600.00000350003</v>
      </c>
      <c r="N350" s="52">
        <f t="shared" si="146"/>
        <v>275410.00000350003</v>
      </c>
      <c r="O350" s="52">
        <f t="shared" si="147"/>
        <v>138840.0000035</v>
      </c>
      <c r="P350" s="30"/>
      <c r="Q350" s="30">
        <f t="shared" si="148"/>
        <v>325</v>
      </c>
      <c r="R350" s="30">
        <f t="shared" si="149"/>
        <v>323</v>
      </c>
      <c r="S350" s="30">
        <f t="shared" si="150"/>
        <v>309</v>
      </c>
      <c r="T350" s="30">
        <f t="shared" si="151"/>
        <v>326</v>
      </c>
      <c r="U350" s="30">
        <f t="shared" si="152"/>
        <v>337</v>
      </c>
      <c r="V350" s="30">
        <f t="shared" si="141"/>
        <v>-2</v>
      </c>
      <c r="W350" s="53" t="str">
        <f t="shared" si="142"/>
        <v>▼</v>
      </c>
      <c r="Y350" s="54">
        <f t="shared" ca="1" si="160"/>
        <v>338</v>
      </c>
      <c r="Z350" s="30">
        <v>350</v>
      </c>
      <c r="AA350" s="30">
        <f t="shared" si="153"/>
        <v>467</v>
      </c>
      <c r="AB350" s="30" t="str">
        <f t="shared" ca="1" si="154"/>
        <v xml:space="preserve">Graciela Grace </v>
      </c>
      <c r="AC350" s="30">
        <f t="shared" ca="1" si="155"/>
        <v>0</v>
      </c>
      <c r="AD350" s="30">
        <f t="shared" ca="1" si="156"/>
        <v>35</v>
      </c>
      <c r="AE350" s="30" t="str">
        <f t="shared" ca="1" si="157"/>
        <v>---</v>
      </c>
      <c r="AF350" s="30" t="str">
        <f t="shared" ca="1" si="158"/>
        <v>▼</v>
      </c>
      <c r="AG350" s="30">
        <f t="shared" ca="1" si="161"/>
        <v>219</v>
      </c>
      <c r="AH350" s="53">
        <f t="shared" si="159"/>
        <v>384470</v>
      </c>
    </row>
    <row r="351" spans="1:34">
      <c r="A351" s="48"/>
      <c r="B351" s="49" t="s">
        <v>392</v>
      </c>
      <c r="C351" s="49">
        <v>4228140</v>
      </c>
      <c r="D351" s="49">
        <v>3675250</v>
      </c>
      <c r="E351" s="49">
        <v>3740120</v>
      </c>
      <c r="F351" s="49">
        <v>1425400</v>
      </c>
      <c r="G351" s="49">
        <v>2490740</v>
      </c>
      <c r="H351" s="49">
        <v>80</v>
      </c>
      <c r="I351" s="134">
        <v>79</v>
      </c>
      <c r="K351" s="51">
        <f t="shared" si="143"/>
        <v>4228140.0000035102</v>
      </c>
      <c r="L351" s="52">
        <f t="shared" si="144"/>
        <v>3675250.0000035102</v>
      </c>
      <c r="M351" s="52">
        <f t="shared" si="145"/>
        <v>3740120.0000035102</v>
      </c>
      <c r="N351" s="52">
        <f t="shared" si="146"/>
        <v>1425400.0000035099</v>
      </c>
      <c r="O351" s="52">
        <f t="shared" si="147"/>
        <v>2490740.0000035102</v>
      </c>
      <c r="P351" s="30"/>
      <c r="Q351" s="30">
        <f t="shared" si="148"/>
        <v>55</v>
      </c>
      <c r="R351" s="30">
        <f t="shared" si="149"/>
        <v>63</v>
      </c>
      <c r="S351" s="30">
        <f t="shared" si="150"/>
        <v>75</v>
      </c>
      <c r="T351" s="30">
        <f t="shared" si="151"/>
        <v>191</v>
      </c>
      <c r="U351" s="30">
        <f t="shared" si="152"/>
        <v>140</v>
      </c>
      <c r="V351" s="30">
        <f t="shared" si="141"/>
        <v>8</v>
      </c>
      <c r="W351" s="53" t="str">
        <f t="shared" si="142"/>
        <v>▲</v>
      </c>
      <c r="Y351" s="54">
        <f t="shared" ca="1" si="160"/>
        <v>338</v>
      </c>
      <c r="Z351" s="30">
        <v>351</v>
      </c>
      <c r="AA351" s="30">
        <f t="shared" si="153"/>
        <v>464</v>
      </c>
      <c r="AB351" s="30" t="str">
        <f t="shared" ca="1" si="154"/>
        <v xml:space="preserve">Jennifer Sudroff </v>
      </c>
      <c r="AC351" s="30">
        <f t="shared" ca="1" si="155"/>
        <v>0</v>
      </c>
      <c r="AD351" s="30">
        <f t="shared" ca="1" si="156"/>
        <v>55</v>
      </c>
      <c r="AE351" s="30" t="str">
        <f t="shared" ca="1" si="157"/>
        <v>---</v>
      </c>
      <c r="AF351" s="30" t="str">
        <f t="shared" ca="1" si="158"/>
        <v>▲</v>
      </c>
      <c r="AG351" s="30">
        <f t="shared" ca="1" si="161"/>
        <v>294</v>
      </c>
      <c r="AH351" s="53">
        <f t="shared" si="159"/>
        <v>4228140</v>
      </c>
    </row>
    <row r="352" spans="1:34">
      <c r="A352" s="48"/>
      <c r="B352" s="49" t="s">
        <v>393</v>
      </c>
      <c r="C352" s="49">
        <v>2348880</v>
      </c>
      <c r="D352" s="49">
        <v>2333980</v>
      </c>
      <c r="E352" s="49">
        <v>2425080</v>
      </c>
      <c r="F352" s="49">
        <v>1668070</v>
      </c>
      <c r="G352" s="49">
        <v>2642680</v>
      </c>
      <c r="H352" s="49">
        <v>80</v>
      </c>
      <c r="I352" s="134">
        <v>82</v>
      </c>
      <c r="K352" s="51">
        <f t="shared" si="143"/>
        <v>2348880.0000035199</v>
      </c>
      <c r="L352" s="52">
        <f t="shared" si="144"/>
        <v>2333980.0000035199</v>
      </c>
      <c r="M352" s="52">
        <f t="shared" si="145"/>
        <v>2425080.0000035199</v>
      </c>
      <c r="N352" s="52">
        <f t="shared" si="146"/>
        <v>1668070.0000035199</v>
      </c>
      <c r="O352" s="52">
        <f t="shared" si="147"/>
        <v>2642680.0000035199</v>
      </c>
      <c r="P352" s="30"/>
      <c r="Q352" s="30">
        <f t="shared" si="148"/>
        <v>163</v>
      </c>
      <c r="R352" s="30">
        <f t="shared" si="149"/>
        <v>152</v>
      </c>
      <c r="S352" s="30">
        <f t="shared" si="150"/>
        <v>149</v>
      </c>
      <c r="T352" s="30">
        <f t="shared" si="151"/>
        <v>162</v>
      </c>
      <c r="U352" s="30">
        <f t="shared" si="152"/>
        <v>129</v>
      </c>
      <c r="V352" s="30">
        <f t="shared" si="141"/>
        <v>-11</v>
      </c>
      <c r="W352" s="53" t="str">
        <f t="shared" si="142"/>
        <v>▼</v>
      </c>
      <c r="Y352" s="54">
        <f t="shared" ca="1" si="160"/>
        <v>338</v>
      </c>
      <c r="Z352" s="30">
        <v>352</v>
      </c>
      <c r="AA352" s="30">
        <f t="shared" si="153"/>
        <v>458</v>
      </c>
      <c r="AB352" s="30" t="str">
        <f t="shared" ca="1" si="154"/>
        <v xml:space="preserve">Carlos Lamas </v>
      </c>
      <c r="AC352" s="30">
        <f t="shared" ca="1" si="155"/>
        <v>0</v>
      </c>
      <c r="AD352" s="30">
        <f t="shared" ca="1" si="156"/>
        <v>80</v>
      </c>
      <c r="AE352" s="30" t="str">
        <f t="shared" ca="1" si="157"/>
        <v>---</v>
      </c>
      <c r="AF352" s="30" t="str">
        <f t="shared" ca="1" si="158"/>
        <v>▼</v>
      </c>
      <c r="AG352" s="30">
        <f t="shared" ca="1" si="161"/>
        <v>217</v>
      </c>
      <c r="AH352" s="53">
        <f t="shared" si="159"/>
        <v>2348880</v>
      </c>
    </row>
    <row r="353" spans="1:34">
      <c r="A353" s="48"/>
      <c r="B353" s="49" t="s">
        <v>394</v>
      </c>
      <c r="C353" s="49">
        <v>416790</v>
      </c>
      <c r="D353" s="49">
        <v>370450</v>
      </c>
      <c r="E353" s="49">
        <v>362580</v>
      </c>
      <c r="F353" s="49">
        <v>296620</v>
      </c>
      <c r="G353" s="49">
        <v>492900</v>
      </c>
      <c r="H353" s="49">
        <v>79</v>
      </c>
      <c r="I353" s="134">
        <v>34</v>
      </c>
      <c r="K353" s="51">
        <f t="shared" si="143"/>
        <v>416790.00000353</v>
      </c>
      <c r="L353" s="52">
        <f t="shared" si="144"/>
        <v>370450.00000353</v>
      </c>
      <c r="M353" s="52">
        <f t="shared" si="145"/>
        <v>362580.00000353</v>
      </c>
      <c r="N353" s="52">
        <f t="shared" si="146"/>
        <v>296620.00000353</v>
      </c>
      <c r="O353" s="52">
        <f t="shared" si="147"/>
        <v>492900.00000353</v>
      </c>
      <c r="P353" s="30"/>
      <c r="Q353" s="30">
        <f t="shared" si="148"/>
        <v>321</v>
      </c>
      <c r="R353" s="30">
        <f t="shared" si="149"/>
        <v>325</v>
      </c>
      <c r="S353" s="30">
        <f t="shared" si="150"/>
        <v>317</v>
      </c>
      <c r="T353" s="30">
        <f t="shared" si="151"/>
        <v>320</v>
      </c>
      <c r="U353" s="30">
        <f t="shared" si="152"/>
        <v>300</v>
      </c>
      <c r="V353" s="30">
        <f t="shared" si="141"/>
        <v>4</v>
      </c>
      <c r="W353" s="53" t="str">
        <f t="shared" si="142"/>
        <v>▲</v>
      </c>
      <c r="Y353" s="54">
        <f t="shared" ca="1" si="160"/>
        <v>338</v>
      </c>
      <c r="Z353" s="30">
        <v>353</v>
      </c>
      <c r="AA353" s="30">
        <f t="shared" si="153"/>
        <v>455</v>
      </c>
      <c r="AB353" s="30" t="str">
        <f t="shared" ca="1" si="154"/>
        <v xml:space="preserve">Angel Heart </v>
      </c>
      <c r="AC353" s="30">
        <f t="shared" ca="1" si="155"/>
        <v>0</v>
      </c>
      <c r="AD353" s="30">
        <f t="shared" ca="1" si="156"/>
        <v>13</v>
      </c>
      <c r="AE353" s="30" t="str">
        <f t="shared" ca="1" si="157"/>
        <v>---</v>
      </c>
      <c r="AF353" s="30" t="str">
        <f t="shared" ca="1" si="158"/>
        <v>▲</v>
      </c>
      <c r="AG353" s="30">
        <f t="shared" ca="1" si="161"/>
        <v>342</v>
      </c>
      <c r="AH353" s="53">
        <f t="shared" si="159"/>
        <v>416790</v>
      </c>
    </row>
    <row r="354" spans="1:34">
      <c r="A354" s="48"/>
      <c r="B354" s="49" t="s">
        <v>395</v>
      </c>
      <c r="C354" s="49">
        <v>900340</v>
      </c>
      <c r="D354" s="49">
        <v>810340</v>
      </c>
      <c r="E354" s="49">
        <v>920150</v>
      </c>
      <c r="F354" s="49">
        <v>864010</v>
      </c>
      <c r="G354" s="49">
        <v>782680</v>
      </c>
      <c r="H354" s="49">
        <v>80</v>
      </c>
      <c r="I354" s="134">
        <v>0</v>
      </c>
      <c r="K354" s="51">
        <f t="shared" si="143"/>
        <v>900340.00000353996</v>
      </c>
      <c r="L354" s="52">
        <f t="shared" si="144"/>
        <v>810340.00000353996</v>
      </c>
      <c r="M354" s="52">
        <f t="shared" si="145"/>
        <v>920150.00000353996</v>
      </c>
      <c r="N354" s="52">
        <f t="shared" si="146"/>
        <v>864010.00000353996</v>
      </c>
      <c r="O354" s="52">
        <f t="shared" si="147"/>
        <v>782680.00000353996</v>
      </c>
      <c r="P354" s="30"/>
      <c r="Q354" s="30">
        <f t="shared" si="148"/>
        <v>275</v>
      </c>
      <c r="R354" s="30">
        <f t="shared" si="149"/>
        <v>280</v>
      </c>
      <c r="S354" s="30">
        <f t="shared" si="150"/>
        <v>264</v>
      </c>
      <c r="T354" s="30">
        <f t="shared" si="151"/>
        <v>261</v>
      </c>
      <c r="U354" s="30">
        <f t="shared" si="152"/>
        <v>269</v>
      </c>
      <c r="V354" s="30">
        <f t="shared" si="141"/>
        <v>5</v>
      </c>
      <c r="W354" s="53" t="str">
        <f t="shared" si="142"/>
        <v>▲</v>
      </c>
      <c r="Y354" s="54">
        <f t="shared" ca="1" si="160"/>
        <v>338</v>
      </c>
      <c r="Z354" s="30">
        <v>354</v>
      </c>
      <c r="AA354" s="30">
        <f t="shared" si="153"/>
        <v>454</v>
      </c>
      <c r="AB354" s="30" t="str">
        <f t="shared" ca="1" si="154"/>
        <v xml:space="preserve">Lizz Lewis </v>
      </c>
      <c r="AC354" s="30">
        <f t="shared" ca="1" si="155"/>
        <v>0</v>
      </c>
      <c r="AD354" s="30">
        <f t="shared" ca="1" si="156"/>
        <v>3</v>
      </c>
      <c r="AE354" s="30" t="str">
        <f t="shared" ca="1" si="157"/>
        <v>---</v>
      </c>
      <c r="AF354" s="30" t="str">
        <f t="shared" ca="1" si="158"/>
        <v>▲</v>
      </c>
      <c r="AG354" s="30">
        <f t="shared" ca="1" si="161"/>
        <v>343</v>
      </c>
      <c r="AH354" s="53">
        <f t="shared" si="159"/>
        <v>900340</v>
      </c>
    </row>
    <row r="355" spans="1:34">
      <c r="A355" s="48"/>
      <c r="B355" s="49" t="s">
        <v>396</v>
      </c>
      <c r="C355" s="49">
        <v>1881790</v>
      </c>
      <c r="D355" s="49">
        <v>859260</v>
      </c>
      <c r="E355" s="49">
        <v>1198190</v>
      </c>
      <c r="F355" s="49">
        <v>914870</v>
      </c>
      <c r="G355" s="49">
        <v>369590</v>
      </c>
      <c r="H355" s="49">
        <v>80</v>
      </c>
      <c r="I355" s="134">
        <v>13</v>
      </c>
      <c r="K355" s="51">
        <f t="shared" si="143"/>
        <v>1881790.00000355</v>
      </c>
      <c r="L355" s="52">
        <f t="shared" si="144"/>
        <v>859260.00000354997</v>
      </c>
      <c r="M355" s="52">
        <f t="shared" si="145"/>
        <v>1198190.00000355</v>
      </c>
      <c r="N355" s="52">
        <f t="shared" si="146"/>
        <v>914870.00000354997</v>
      </c>
      <c r="O355" s="52">
        <f t="shared" si="147"/>
        <v>369590.00000355003</v>
      </c>
      <c r="P355" s="30"/>
      <c r="Q355" s="30">
        <f t="shared" si="148"/>
        <v>195</v>
      </c>
      <c r="R355" s="30">
        <f t="shared" si="149"/>
        <v>272</v>
      </c>
      <c r="S355" s="30">
        <f t="shared" si="150"/>
        <v>244</v>
      </c>
      <c r="T355" s="30">
        <f t="shared" si="151"/>
        <v>253</v>
      </c>
      <c r="U355" s="30">
        <f t="shared" si="152"/>
        <v>319</v>
      </c>
      <c r="V355" s="30">
        <f t="shared" si="141"/>
        <v>77</v>
      </c>
      <c r="W355" s="53" t="str">
        <f t="shared" si="142"/>
        <v>▲</v>
      </c>
      <c r="Y355" s="54">
        <f t="shared" ca="1" si="160"/>
        <v>338</v>
      </c>
      <c r="Z355" s="30">
        <v>355</v>
      </c>
      <c r="AA355" s="30">
        <f t="shared" si="153"/>
        <v>451</v>
      </c>
      <c r="AB355" s="30" t="str">
        <f t="shared" ca="1" si="154"/>
        <v xml:space="preserve">Jonathan Vega </v>
      </c>
      <c r="AC355" s="30">
        <f t="shared" ca="1" si="155"/>
        <v>0</v>
      </c>
      <c r="AD355" s="30">
        <f t="shared" ca="1" si="156"/>
        <v>30</v>
      </c>
      <c r="AE355" s="30" t="str">
        <f t="shared" ca="1" si="157"/>
        <v>---</v>
      </c>
      <c r="AF355" s="30" t="str">
        <f t="shared" ca="1" si="158"/>
        <v>▲</v>
      </c>
      <c r="AG355" s="30">
        <f t="shared" ca="1" si="161"/>
        <v>271</v>
      </c>
      <c r="AH355" s="53">
        <f t="shared" si="159"/>
        <v>1881790</v>
      </c>
    </row>
    <row r="356" spans="1:34">
      <c r="A356" s="48"/>
      <c r="B356" s="49" t="s">
        <v>397</v>
      </c>
      <c r="C356" s="49">
        <v>0</v>
      </c>
      <c r="D356" s="49">
        <v>0</v>
      </c>
      <c r="E356" s="49">
        <v>0</v>
      </c>
      <c r="F356" s="49">
        <v>0</v>
      </c>
      <c r="G356" s="49">
        <v>0</v>
      </c>
      <c r="H356" s="49">
        <v>3</v>
      </c>
      <c r="I356" s="134">
        <v>0</v>
      </c>
      <c r="K356" s="51">
        <f t="shared" si="143"/>
        <v>3.5600000000000002E-6</v>
      </c>
      <c r="L356" s="52">
        <f t="shared" si="144"/>
        <v>3.5600000000000002E-6</v>
      </c>
      <c r="M356" s="52">
        <f t="shared" si="145"/>
        <v>3.5600000000000002E-6</v>
      </c>
      <c r="N356" s="52">
        <f t="shared" si="146"/>
        <v>3.5600000000000002E-6</v>
      </c>
      <c r="O356" s="52">
        <f t="shared" si="147"/>
        <v>3.5600000000000002E-6</v>
      </c>
      <c r="P356" s="30"/>
      <c r="Q356" s="30">
        <f t="shared" si="148"/>
        <v>385</v>
      </c>
      <c r="R356" s="30">
        <f t="shared" si="149"/>
        <v>389</v>
      </c>
      <c r="S356" s="30">
        <f t="shared" si="150"/>
        <v>381</v>
      </c>
      <c r="T356" s="30">
        <f t="shared" si="151"/>
        <v>387</v>
      </c>
      <c r="U356" s="30">
        <f t="shared" si="152"/>
        <v>390</v>
      </c>
      <c r="V356" s="30">
        <f t="shared" si="141"/>
        <v>4</v>
      </c>
      <c r="W356" s="53" t="str">
        <f t="shared" si="142"/>
        <v>▲</v>
      </c>
      <c r="Y356" s="54">
        <f t="shared" ca="1" si="160"/>
        <v>338</v>
      </c>
      <c r="Z356" s="30">
        <v>356</v>
      </c>
      <c r="AA356" s="30">
        <f t="shared" si="153"/>
        <v>450</v>
      </c>
      <c r="AB356" s="30" t="str">
        <f t="shared" ca="1" si="154"/>
        <v xml:space="preserve">Dario Cukic </v>
      </c>
      <c r="AC356" s="30">
        <f t="shared" ca="1" si="155"/>
        <v>0</v>
      </c>
      <c r="AD356" s="30">
        <f t="shared" ca="1" si="156"/>
        <v>24</v>
      </c>
      <c r="AE356" s="30" t="str">
        <f t="shared" ca="1" si="157"/>
        <v>---</v>
      </c>
      <c r="AF356" s="30" t="str">
        <f t="shared" ca="1" si="158"/>
        <v>▲</v>
      </c>
      <c r="AG356" s="30">
        <f t="shared" ca="1" si="161"/>
        <v>345</v>
      </c>
      <c r="AH356" s="53" t="str">
        <f t="shared" si="159"/>
        <v/>
      </c>
    </row>
    <row r="357" spans="1:34">
      <c r="A357" s="48"/>
      <c r="B357" s="49" t="s">
        <v>398</v>
      </c>
      <c r="C357" s="49">
        <v>2273820</v>
      </c>
      <c r="D357" s="49">
        <v>1401650</v>
      </c>
      <c r="E357" s="49">
        <v>2001850</v>
      </c>
      <c r="F357" s="49">
        <v>1714430</v>
      </c>
      <c r="G357" s="49">
        <v>1196890</v>
      </c>
      <c r="H357" s="49">
        <v>80</v>
      </c>
      <c r="I357" s="134">
        <v>149</v>
      </c>
      <c r="K357" s="51">
        <f t="shared" si="143"/>
        <v>2273820.0000035702</v>
      </c>
      <c r="L357" s="52">
        <f t="shared" si="144"/>
        <v>1401650.00000357</v>
      </c>
      <c r="M357" s="52">
        <f t="shared" si="145"/>
        <v>2001850.00000357</v>
      </c>
      <c r="N357" s="52">
        <f t="shared" si="146"/>
        <v>1714430.00000357</v>
      </c>
      <c r="O357" s="52">
        <f t="shared" si="147"/>
        <v>1196890.00000357</v>
      </c>
      <c r="P357" s="30"/>
      <c r="Q357" s="30">
        <f t="shared" si="148"/>
        <v>166</v>
      </c>
      <c r="R357" s="30">
        <f t="shared" si="149"/>
        <v>222</v>
      </c>
      <c r="S357" s="30">
        <f t="shared" si="150"/>
        <v>182</v>
      </c>
      <c r="T357" s="30">
        <f t="shared" si="151"/>
        <v>156</v>
      </c>
      <c r="U357" s="30">
        <f t="shared" si="152"/>
        <v>232</v>
      </c>
      <c r="V357" s="30">
        <f t="shared" si="141"/>
        <v>56</v>
      </c>
      <c r="W357" s="53" t="str">
        <f t="shared" si="142"/>
        <v>▲</v>
      </c>
      <c r="Y357" s="54">
        <f t="shared" ca="1" si="160"/>
        <v>338</v>
      </c>
      <c r="Z357" s="30">
        <v>357</v>
      </c>
      <c r="AA357" s="30">
        <f t="shared" si="153"/>
        <v>448</v>
      </c>
      <c r="AB357" s="30" t="str">
        <f t="shared" ca="1" si="154"/>
        <v xml:space="preserve">Angella Goble </v>
      </c>
      <c r="AC357" s="30">
        <f t="shared" ca="1" si="155"/>
        <v>0</v>
      </c>
      <c r="AD357" s="30">
        <f t="shared" ca="1" si="156"/>
        <v>30</v>
      </c>
      <c r="AE357" s="30" t="str">
        <f t="shared" ca="1" si="157"/>
        <v>---</v>
      </c>
      <c r="AF357" s="30" t="str">
        <f t="shared" ca="1" si="158"/>
        <v>▲</v>
      </c>
      <c r="AG357" s="30">
        <f t="shared" ca="1" si="161"/>
        <v>346</v>
      </c>
      <c r="AH357" s="53">
        <f t="shared" si="159"/>
        <v>2273820</v>
      </c>
    </row>
    <row r="358" spans="1:34">
      <c r="A358" s="48"/>
      <c r="B358" s="49" t="s">
        <v>399</v>
      </c>
      <c r="C358" s="49">
        <v>3311690</v>
      </c>
      <c r="D358" s="49">
        <v>3197890</v>
      </c>
      <c r="E358" s="49">
        <v>3873430</v>
      </c>
      <c r="F358" s="49">
        <v>3142430</v>
      </c>
      <c r="G358" s="49">
        <v>3985590</v>
      </c>
      <c r="H358" s="49">
        <v>80</v>
      </c>
      <c r="I358" s="134">
        <v>188</v>
      </c>
      <c r="K358" s="51">
        <f t="shared" si="143"/>
        <v>3311690.00000358</v>
      </c>
      <c r="L358" s="52">
        <f t="shared" si="144"/>
        <v>3197890.00000358</v>
      </c>
      <c r="M358" s="52">
        <f t="shared" si="145"/>
        <v>3873430.00000358</v>
      </c>
      <c r="N358" s="52">
        <f t="shared" si="146"/>
        <v>3142430.00000358</v>
      </c>
      <c r="O358" s="52">
        <f t="shared" si="147"/>
        <v>3985590.00000358</v>
      </c>
      <c r="P358" s="30"/>
      <c r="Q358" s="30">
        <f t="shared" si="148"/>
        <v>102</v>
      </c>
      <c r="R358" s="30">
        <f t="shared" si="149"/>
        <v>89</v>
      </c>
      <c r="S358" s="30">
        <f t="shared" si="150"/>
        <v>67</v>
      </c>
      <c r="T358" s="30">
        <f t="shared" si="151"/>
        <v>75</v>
      </c>
      <c r="U358" s="30">
        <f t="shared" si="152"/>
        <v>65</v>
      </c>
      <c r="V358" s="30">
        <f t="shared" si="141"/>
        <v>-13</v>
      </c>
      <c r="W358" s="53" t="str">
        <f t="shared" si="142"/>
        <v>▼</v>
      </c>
      <c r="Y358" s="54">
        <f t="shared" ca="1" si="160"/>
        <v>338</v>
      </c>
      <c r="Z358" s="30">
        <v>358</v>
      </c>
      <c r="AA358" s="30">
        <f t="shared" si="153"/>
        <v>447</v>
      </c>
      <c r="AB358" s="30" t="str">
        <f t="shared" ca="1" si="154"/>
        <v xml:space="preserve">Lee Hearne </v>
      </c>
      <c r="AC358" s="30">
        <f t="shared" ca="1" si="155"/>
        <v>0</v>
      </c>
      <c r="AD358" s="30">
        <f t="shared" ca="1" si="156"/>
        <v>43</v>
      </c>
      <c r="AE358" s="30" t="str">
        <f t="shared" ca="1" si="157"/>
        <v>---</v>
      </c>
      <c r="AF358" s="30" t="str">
        <f t="shared" ca="1" si="158"/>
        <v>▼</v>
      </c>
      <c r="AG358" s="30">
        <f t="shared" ca="1" si="161"/>
        <v>303</v>
      </c>
      <c r="AH358" s="53">
        <f t="shared" si="159"/>
        <v>3311690</v>
      </c>
    </row>
    <row r="359" spans="1:34">
      <c r="A359" s="48"/>
      <c r="B359" s="49" t="s">
        <v>400</v>
      </c>
      <c r="C359" s="49">
        <v>1707890</v>
      </c>
      <c r="D359" s="49">
        <v>1928400</v>
      </c>
      <c r="E359" s="49">
        <v>1798070</v>
      </c>
      <c r="F359" s="49">
        <v>1702970</v>
      </c>
      <c r="G359" s="49">
        <v>1853650</v>
      </c>
      <c r="H359" s="49">
        <v>66</v>
      </c>
      <c r="I359" s="134">
        <v>58</v>
      </c>
      <c r="K359" s="51">
        <f t="shared" si="143"/>
        <v>1707890.00000359</v>
      </c>
      <c r="L359" s="52">
        <f t="shared" si="144"/>
        <v>1928400.00000359</v>
      </c>
      <c r="M359" s="52">
        <f t="shared" si="145"/>
        <v>1798070.00000359</v>
      </c>
      <c r="N359" s="52">
        <f t="shared" si="146"/>
        <v>1702970.00000359</v>
      </c>
      <c r="O359" s="52">
        <f t="shared" si="147"/>
        <v>1853650.00000359</v>
      </c>
      <c r="P359" s="30"/>
      <c r="Q359" s="30">
        <f t="shared" si="148"/>
        <v>209</v>
      </c>
      <c r="R359" s="30">
        <f t="shared" si="149"/>
        <v>186</v>
      </c>
      <c r="S359" s="30">
        <f t="shared" si="150"/>
        <v>200</v>
      </c>
      <c r="T359" s="30">
        <f t="shared" si="151"/>
        <v>159</v>
      </c>
      <c r="U359" s="30">
        <f t="shared" si="152"/>
        <v>184</v>
      </c>
      <c r="V359" s="30">
        <f t="shared" si="141"/>
        <v>-23</v>
      </c>
      <c r="W359" s="53" t="str">
        <f t="shared" si="142"/>
        <v>▼</v>
      </c>
      <c r="Y359" s="54">
        <f t="shared" ca="1" si="160"/>
        <v>338</v>
      </c>
      <c r="Z359" s="30">
        <v>359</v>
      </c>
      <c r="AA359" s="30">
        <f t="shared" si="153"/>
        <v>446</v>
      </c>
      <c r="AB359" s="30" t="str">
        <f t="shared" ca="1" si="154"/>
        <v>Amina Čukić</v>
      </c>
      <c r="AC359" s="30">
        <f t="shared" ca="1" si="155"/>
        <v>0</v>
      </c>
      <c r="AD359" s="30">
        <f t="shared" ca="1" si="156"/>
        <v>9</v>
      </c>
      <c r="AE359" s="30" t="str">
        <f t="shared" ca="1" si="157"/>
        <v>---</v>
      </c>
      <c r="AF359" s="30" t="str">
        <f t="shared" ca="1" si="158"/>
        <v>▲</v>
      </c>
      <c r="AG359" s="30">
        <f t="shared" ca="1" si="161"/>
        <v>348</v>
      </c>
      <c r="AH359" s="53">
        <f t="shared" si="159"/>
        <v>1707890</v>
      </c>
    </row>
    <row r="360" spans="1:34">
      <c r="A360" s="48"/>
      <c r="B360" s="49" t="s">
        <v>401</v>
      </c>
      <c r="C360" s="49">
        <v>0</v>
      </c>
      <c r="D360" s="49">
        <v>0</v>
      </c>
      <c r="E360" s="49">
        <v>0</v>
      </c>
      <c r="F360" s="49">
        <v>0</v>
      </c>
      <c r="G360" s="49">
        <v>0</v>
      </c>
      <c r="H360" s="49">
        <v>50</v>
      </c>
      <c r="I360" s="134">
        <v>5</v>
      </c>
      <c r="K360" s="51">
        <f t="shared" si="143"/>
        <v>3.6000000000000003E-6</v>
      </c>
      <c r="L360" s="52">
        <f t="shared" si="144"/>
        <v>3.6000000000000003E-6</v>
      </c>
      <c r="M360" s="52">
        <f t="shared" si="145"/>
        <v>3.6000000000000003E-6</v>
      </c>
      <c r="N360" s="52">
        <f t="shared" si="146"/>
        <v>3.6000000000000003E-6</v>
      </c>
      <c r="O360" s="52">
        <f t="shared" si="147"/>
        <v>3.6000000000000003E-6</v>
      </c>
      <c r="P360" s="30"/>
      <c r="Q360" s="30">
        <f t="shared" si="148"/>
        <v>384</v>
      </c>
      <c r="R360" s="30">
        <f t="shared" si="149"/>
        <v>388</v>
      </c>
      <c r="S360" s="30">
        <f t="shared" si="150"/>
        <v>380</v>
      </c>
      <c r="T360" s="30">
        <f t="shared" si="151"/>
        <v>386</v>
      </c>
      <c r="U360" s="30">
        <f t="shared" si="152"/>
        <v>389</v>
      </c>
      <c r="V360" s="30">
        <f t="shared" si="141"/>
        <v>4</v>
      </c>
      <c r="W360" s="53" t="str">
        <f t="shared" si="142"/>
        <v>▲</v>
      </c>
      <c r="Y360" s="54">
        <f t="shared" ca="1" si="160"/>
        <v>338</v>
      </c>
      <c r="Z360" s="30">
        <v>360</v>
      </c>
      <c r="AA360" s="30">
        <f t="shared" si="153"/>
        <v>444</v>
      </c>
      <c r="AB360" s="30" t="str">
        <f t="shared" ca="1" si="154"/>
        <v xml:space="preserve">Beth Yauger Lasak </v>
      </c>
      <c r="AC360" s="30">
        <f t="shared" ca="1" si="155"/>
        <v>0</v>
      </c>
      <c r="AD360" s="30">
        <f t="shared" ca="1" si="156"/>
        <v>80</v>
      </c>
      <c r="AE360" s="30" t="str">
        <f t="shared" ca="1" si="157"/>
        <v>---</v>
      </c>
      <c r="AF360" s="30" t="str">
        <f t="shared" ca="1" si="158"/>
        <v>▲</v>
      </c>
      <c r="AG360" s="30">
        <f t="shared" ca="1" si="161"/>
        <v>349</v>
      </c>
      <c r="AH360" s="53" t="str">
        <f t="shared" si="159"/>
        <v/>
      </c>
    </row>
    <row r="361" spans="1:34">
      <c r="A361" s="48"/>
      <c r="B361" s="49" t="s">
        <v>402</v>
      </c>
      <c r="C361" s="49">
        <v>0</v>
      </c>
      <c r="D361" s="49">
        <v>0</v>
      </c>
      <c r="E361" s="49">
        <v>0</v>
      </c>
      <c r="F361" s="49">
        <v>0</v>
      </c>
      <c r="G361" s="49">
        <v>0</v>
      </c>
      <c r="H361" s="49">
        <v>27</v>
      </c>
      <c r="I361" s="134">
        <v>0</v>
      </c>
      <c r="K361" s="51">
        <f t="shared" si="143"/>
        <v>3.6100000000000002E-6</v>
      </c>
      <c r="L361" s="52">
        <f t="shared" si="144"/>
        <v>3.6100000000000002E-6</v>
      </c>
      <c r="M361" s="52">
        <f t="shared" si="145"/>
        <v>3.6100000000000002E-6</v>
      </c>
      <c r="N361" s="52">
        <f t="shared" si="146"/>
        <v>3.6100000000000002E-6</v>
      </c>
      <c r="O361" s="52">
        <f t="shared" si="147"/>
        <v>3.6100000000000002E-6</v>
      </c>
      <c r="P361" s="30"/>
      <c r="Q361" s="30">
        <f t="shared" si="148"/>
        <v>383</v>
      </c>
      <c r="R361" s="30">
        <f t="shared" si="149"/>
        <v>387</v>
      </c>
      <c r="S361" s="30">
        <f t="shared" si="150"/>
        <v>379</v>
      </c>
      <c r="T361" s="30">
        <f t="shared" si="151"/>
        <v>385</v>
      </c>
      <c r="U361" s="30">
        <f t="shared" si="152"/>
        <v>388</v>
      </c>
      <c r="V361" s="30">
        <f t="shared" si="141"/>
        <v>4</v>
      </c>
      <c r="W361" s="53" t="str">
        <f t="shared" si="142"/>
        <v>▲</v>
      </c>
      <c r="Y361" s="54">
        <f t="shared" ca="1" si="160"/>
        <v>338</v>
      </c>
      <c r="Z361" s="30">
        <v>361</v>
      </c>
      <c r="AA361" s="30">
        <f t="shared" si="153"/>
        <v>442</v>
      </c>
      <c r="AB361" s="30" t="str">
        <f t="shared" ca="1" si="154"/>
        <v xml:space="preserve">Pappa Lai </v>
      </c>
      <c r="AC361" s="30">
        <f t="shared" ca="1" si="155"/>
        <v>0</v>
      </c>
      <c r="AD361" s="30">
        <f t="shared" ca="1" si="156"/>
        <v>80</v>
      </c>
      <c r="AE361" s="30" t="str">
        <f t="shared" ca="1" si="157"/>
        <v>---</v>
      </c>
      <c r="AF361" s="30" t="str">
        <f t="shared" ca="1" si="158"/>
        <v>▲</v>
      </c>
      <c r="AG361" s="30">
        <f t="shared" ca="1" si="161"/>
        <v>350</v>
      </c>
      <c r="AH361" s="53" t="str">
        <f t="shared" si="159"/>
        <v/>
      </c>
    </row>
    <row r="362" spans="1:34">
      <c r="A362" s="48"/>
      <c r="B362" s="49" t="s">
        <v>403</v>
      </c>
      <c r="C362" s="49">
        <v>961490</v>
      </c>
      <c r="D362" s="49">
        <v>179450</v>
      </c>
      <c r="E362" s="49">
        <v>915430</v>
      </c>
      <c r="F362" s="49">
        <v>1014040</v>
      </c>
      <c r="G362" s="49">
        <v>904620</v>
      </c>
      <c r="H362" s="49">
        <v>66</v>
      </c>
      <c r="I362" s="134">
        <v>37</v>
      </c>
      <c r="K362" s="51">
        <f t="shared" si="143"/>
        <v>961490.00000362005</v>
      </c>
      <c r="L362" s="52">
        <f t="shared" si="144"/>
        <v>179450.00000361999</v>
      </c>
      <c r="M362" s="52">
        <f t="shared" si="145"/>
        <v>915430.00000362005</v>
      </c>
      <c r="N362" s="52">
        <f t="shared" si="146"/>
        <v>1014040.0000036201</v>
      </c>
      <c r="O362" s="52">
        <f t="shared" si="147"/>
        <v>904620.00000362005</v>
      </c>
      <c r="P362" s="30"/>
      <c r="Q362" s="30">
        <f t="shared" si="148"/>
        <v>267</v>
      </c>
      <c r="R362" s="30">
        <f t="shared" si="149"/>
        <v>337</v>
      </c>
      <c r="S362" s="30">
        <f t="shared" si="150"/>
        <v>266</v>
      </c>
      <c r="T362" s="30">
        <f t="shared" si="151"/>
        <v>243</v>
      </c>
      <c r="U362" s="30">
        <f t="shared" si="152"/>
        <v>257</v>
      </c>
      <c r="V362" s="30">
        <f t="shared" si="141"/>
        <v>70</v>
      </c>
      <c r="W362" s="53" t="str">
        <f t="shared" si="142"/>
        <v>▲</v>
      </c>
      <c r="Y362" s="54">
        <f t="shared" ca="1" si="160"/>
        <v>338</v>
      </c>
      <c r="Z362" s="30">
        <v>362</v>
      </c>
      <c r="AA362" s="30">
        <f t="shared" si="153"/>
        <v>431</v>
      </c>
      <c r="AB362" s="30" t="str">
        <f t="shared" ca="1" si="154"/>
        <v>Anna Korotko</v>
      </c>
      <c r="AC362" s="30">
        <f t="shared" ca="1" si="155"/>
        <v>0</v>
      </c>
      <c r="AD362" s="30">
        <f t="shared" ca="1" si="156"/>
        <v>80</v>
      </c>
      <c r="AE362" s="30">
        <f t="shared" ca="1" si="157"/>
        <v>106</v>
      </c>
      <c r="AF362" s="30" t="str">
        <f t="shared" ca="1" si="158"/>
        <v>▲</v>
      </c>
      <c r="AG362" s="30">
        <f t="shared" ca="1" si="161"/>
        <v>354</v>
      </c>
      <c r="AH362" s="53">
        <f t="shared" si="159"/>
        <v>961490</v>
      </c>
    </row>
    <row r="363" spans="1:34">
      <c r="A363" s="48"/>
      <c r="B363" s="49" t="s">
        <v>404</v>
      </c>
      <c r="C363" s="49">
        <v>0</v>
      </c>
      <c r="D363" s="49">
        <v>0</v>
      </c>
      <c r="E363" s="49">
        <v>2955830</v>
      </c>
      <c r="F363" s="49">
        <v>1603350</v>
      </c>
      <c r="G363" s="49">
        <v>1344350</v>
      </c>
      <c r="H363" s="49">
        <v>80</v>
      </c>
      <c r="I363" s="134">
        <v>1</v>
      </c>
      <c r="K363" s="51">
        <f t="shared" si="143"/>
        <v>3.63E-6</v>
      </c>
      <c r="L363" s="52">
        <f t="shared" si="144"/>
        <v>3.63E-6</v>
      </c>
      <c r="M363" s="52">
        <f t="shared" si="145"/>
        <v>2955830.0000036298</v>
      </c>
      <c r="N363" s="52">
        <f t="shared" si="146"/>
        <v>1603350.0000036301</v>
      </c>
      <c r="O363" s="52">
        <f t="shared" si="147"/>
        <v>1344350.0000036301</v>
      </c>
      <c r="P363" s="30"/>
      <c r="Q363" s="30">
        <f t="shared" si="148"/>
        <v>382</v>
      </c>
      <c r="R363" s="30">
        <f t="shared" si="149"/>
        <v>386</v>
      </c>
      <c r="S363" s="30">
        <f t="shared" si="150"/>
        <v>124</v>
      </c>
      <c r="T363" s="30">
        <f t="shared" si="151"/>
        <v>170</v>
      </c>
      <c r="U363" s="30">
        <f t="shared" si="152"/>
        <v>222</v>
      </c>
      <c r="V363" s="30">
        <f t="shared" si="141"/>
        <v>4</v>
      </c>
      <c r="W363" s="53" t="str">
        <f t="shared" si="142"/>
        <v>▲</v>
      </c>
      <c r="Y363" s="54">
        <f t="shared" ca="1" si="160"/>
        <v>338</v>
      </c>
      <c r="Z363" s="30">
        <v>363</v>
      </c>
      <c r="AA363" s="30">
        <f t="shared" si="153"/>
        <v>426</v>
      </c>
      <c r="AB363" s="30" t="str">
        <f t="shared" ca="1" si="154"/>
        <v xml:space="preserve">A-Gue Shiue </v>
      </c>
      <c r="AC363" s="30">
        <f t="shared" ca="1" si="155"/>
        <v>0</v>
      </c>
      <c r="AD363" s="30">
        <f t="shared" ca="1" si="156"/>
        <v>80</v>
      </c>
      <c r="AE363" s="30">
        <f t="shared" ca="1" si="157"/>
        <v>30</v>
      </c>
      <c r="AF363" s="30" t="str">
        <f t="shared" ca="1" si="158"/>
        <v>▼</v>
      </c>
      <c r="AG363" s="30">
        <f t="shared" ca="1" si="161"/>
        <v>54</v>
      </c>
      <c r="AH363" s="53" t="str">
        <f t="shared" si="159"/>
        <v/>
      </c>
    </row>
    <row r="364" spans="1:34">
      <c r="A364" s="48"/>
      <c r="B364" s="49" t="s">
        <v>405</v>
      </c>
      <c r="C364" s="49">
        <v>4627940</v>
      </c>
      <c r="D364" s="49">
        <v>3119510</v>
      </c>
      <c r="E364" s="49">
        <v>2706580</v>
      </c>
      <c r="F364" s="49">
        <v>2519350</v>
      </c>
      <c r="G364" s="49">
        <v>3756600</v>
      </c>
      <c r="H364" s="49">
        <v>79</v>
      </c>
      <c r="I364" s="134">
        <v>173</v>
      </c>
      <c r="K364" s="51">
        <f t="shared" si="143"/>
        <v>4627940.0000036396</v>
      </c>
      <c r="L364" s="52">
        <f t="shared" si="144"/>
        <v>3119510.0000036401</v>
      </c>
      <c r="M364" s="52">
        <f t="shared" si="145"/>
        <v>2706580.0000036401</v>
      </c>
      <c r="N364" s="52">
        <f t="shared" si="146"/>
        <v>2519350.0000036401</v>
      </c>
      <c r="O364" s="52">
        <f t="shared" si="147"/>
        <v>3756600.0000036401</v>
      </c>
      <c r="P364" s="30"/>
      <c r="Q364" s="30">
        <f t="shared" si="148"/>
        <v>41</v>
      </c>
      <c r="R364" s="30">
        <f t="shared" si="149"/>
        <v>101</v>
      </c>
      <c r="S364" s="30">
        <f t="shared" si="150"/>
        <v>138</v>
      </c>
      <c r="T364" s="30">
        <f t="shared" si="151"/>
        <v>94</v>
      </c>
      <c r="U364" s="30">
        <f t="shared" si="152"/>
        <v>73</v>
      </c>
      <c r="V364" s="30">
        <f t="shared" si="141"/>
        <v>60</v>
      </c>
      <c r="W364" s="53" t="str">
        <f t="shared" si="142"/>
        <v>▲</v>
      </c>
      <c r="Y364" s="54">
        <f t="shared" ca="1" si="160"/>
        <v>338</v>
      </c>
      <c r="Z364" s="30">
        <v>364</v>
      </c>
      <c r="AA364" s="30">
        <f t="shared" si="153"/>
        <v>419</v>
      </c>
      <c r="AB364" s="30" t="str">
        <f t="shared" ca="1" si="154"/>
        <v xml:space="preserve">Elroy Uiterwijk </v>
      </c>
      <c r="AC364" s="30">
        <f t="shared" ca="1" si="155"/>
        <v>0</v>
      </c>
      <c r="AD364" s="30">
        <f t="shared" ca="1" si="156"/>
        <v>15</v>
      </c>
      <c r="AE364" s="30" t="str">
        <f t="shared" ca="1" si="157"/>
        <v>---</v>
      </c>
      <c r="AF364" s="30" t="str">
        <f t="shared" ca="1" si="158"/>
        <v>▲</v>
      </c>
      <c r="AG364" s="30">
        <f t="shared" ca="1" si="161"/>
        <v>356</v>
      </c>
      <c r="AH364" s="53">
        <f t="shared" si="159"/>
        <v>4627940</v>
      </c>
    </row>
    <row r="365" spans="1:34">
      <c r="A365" s="48"/>
      <c r="B365" s="49" t="s">
        <v>406</v>
      </c>
      <c r="C365" s="49">
        <v>0</v>
      </c>
      <c r="D365" s="49">
        <v>0</v>
      </c>
      <c r="E365" s="49">
        <v>0</v>
      </c>
      <c r="F365" s="49">
        <v>0</v>
      </c>
      <c r="G365" s="49">
        <v>251070</v>
      </c>
      <c r="H365" s="49">
        <v>49</v>
      </c>
      <c r="I365" s="134">
        <v>0</v>
      </c>
      <c r="K365" s="51">
        <f t="shared" si="143"/>
        <v>3.6500000000000002E-6</v>
      </c>
      <c r="L365" s="52">
        <f t="shared" si="144"/>
        <v>3.6500000000000002E-6</v>
      </c>
      <c r="M365" s="52">
        <f t="shared" si="145"/>
        <v>3.6500000000000002E-6</v>
      </c>
      <c r="N365" s="52">
        <f t="shared" si="146"/>
        <v>3.6500000000000002E-6</v>
      </c>
      <c r="O365" s="52">
        <f t="shared" si="147"/>
        <v>251070.00000365</v>
      </c>
      <c r="P365" s="30"/>
      <c r="Q365" s="30">
        <f t="shared" si="148"/>
        <v>381</v>
      </c>
      <c r="R365" s="30">
        <f t="shared" si="149"/>
        <v>385</v>
      </c>
      <c r="S365" s="30">
        <f t="shared" si="150"/>
        <v>378</v>
      </c>
      <c r="T365" s="30">
        <f t="shared" si="151"/>
        <v>384</v>
      </c>
      <c r="U365" s="30">
        <f t="shared" si="152"/>
        <v>329</v>
      </c>
      <c r="V365" s="30">
        <f t="shared" si="141"/>
        <v>4</v>
      </c>
      <c r="W365" s="53" t="str">
        <f t="shared" si="142"/>
        <v>▲</v>
      </c>
      <c r="Y365" s="54">
        <f t="shared" ca="1" si="160"/>
        <v>338</v>
      </c>
      <c r="Z365" s="30">
        <v>365</v>
      </c>
      <c r="AA365" s="30">
        <f t="shared" si="153"/>
        <v>414</v>
      </c>
      <c r="AB365" s="30" t="str">
        <f t="shared" ca="1" si="154"/>
        <v xml:space="preserve">Russell Shc Brown </v>
      </c>
      <c r="AC365" s="30">
        <f t="shared" ca="1" si="155"/>
        <v>0</v>
      </c>
      <c r="AD365" s="30">
        <f t="shared" ca="1" si="156"/>
        <v>76</v>
      </c>
      <c r="AE365" s="30">
        <f t="shared" ca="1" si="157"/>
        <v>374</v>
      </c>
      <c r="AF365" s="30" t="str">
        <f t="shared" ca="1" si="158"/>
        <v>▲</v>
      </c>
      <c r="AG365" s="30">
        <f t="shared" ca="1" si="161"/>
        <v>357</v>
      </c>
      <c r="AH365" s="53" t="str">
        <f t="shared" si="159"/>
        <v/>
      </c>
    </row>
    <row r="366" spans="1:34">
      <c r="A366" s="48"/>
      <c r="B366" s="49" t="s">
        <v>407</v>
      </c>
      <c r="C366" s="49">
        <v>0</v>
      </c>
      <c r="D366" s="49">
        <v>0</v>
      </c>
      <c r="E366" s="49">
        <v>0</v>
      </c>
      <c r="F366" s="49">
        <v>0</v>
      </c>
      <c r="G366" s="49">
        <v>0</v>
      </c>
      <c r="H366" s="49">
        <v>80</v>
      </c>
      <c r="I366" s="134">
        <v>0</v>
      </c>
      <c r="K366" s="51">
        <f t="shared" si="143"/>
        <v>3.6600000000000001E-6</v>
      </c>
      <c r="L366" s="52">
        <f t="shared" si="144"/>
        <v>3.6600000000000001E-6</v>
      </c>
      <c r="M366" s="52">
        <f t="shared" si="145"/>
        <v>3.6600000000000001E-6</v>
      </c>
      <c r="N366" s="52">
        <f t="shared" si="146"/>
        <v>3.6600000000000001E-6</v>
      </c>
      <c r="O366" s="52">
        <f t="shared" si="147"/>
        <v>3.6600000000000001E-6</v>
      </c>
      <c r="P366" s="30"/>
      <c r="Q366" s="30">
        <f t="shared" si="148"/>
        <v>380</v>
      </c>
      <c r="R366" s="30">
        <f t="shared" si="149"/>
        <v>384</v>
      </c>
      <c r="S366" s="30">
        <f t="shared" si="150"/>
        <v>377</v>
      </c>
      <c r="T366" s="30">
        <f t="shared" si="151"/>
        <v>383</v>
      </c>
      <c r="U366" s="30">
        <f t="shared" si="152"/>
        <v>387</v>
      </c>
      <c r="V366" s="30">
        <f t="shared" si="141"/>
        <v>4</v>
      </c>
      <c r="W366" s="53" t="str">
        <f t="shared" si="142"/>
        <v>▲</v>
      </c>
      <c r="Y366" s="54">
        <f t="shared" ca="1" si="160"/>
        <v>338</v>
      </c>
      <c r="Z366" s="30">
        <v>366</v>
      </c>
      <c r="AA366" s="30">
        <f t="shared" si="153"/>
        <v>408</v>
      </c>
      <c r="AB366" s="30" t="str">
        <f t="shared" ca="1" si="154"/>
        <v xml:space="preserve">Ken Marquardt </v>
      </c>
      <c r="AC366" s="30">
        <f t="shared" ca="1" si="155"/>
        <v>0</v>
      </c>
      <c r="AD366" s="30">
        <f t="shared" ca="1" si="156"/>
        <v>36</v>
      </c>
      <c r="AE366" s="30">
        <f t="shared" ca="1" si="157"/>
        <v>19</v>
      </c>
      <c r="AF366" s="30" t="str">
        <f t="shared" ca="1" si="158"/>
        <v>▲</v>
      </c>
      <c r="AG366" s="30">
        <f t="shared" ca="1" si="161"/>
        <v>359</v>
      </c>
      <c r="AH366" s="53" t="str">
        <f t="shared" si="159"/>
        <v/>
      </c>
    </row>
    <row r="367" spans="1:34">
      <c r="A367" s="48"/>
      <c r="B367" s="49" t="s">
        <v>408</v>
      </c>
      <c r="C367" s="49">
        <v>822140</v>
      </c>
      <c r="D367" s="49">
        <v>1033540</v>
      </c>
      <c r="E367" s="49">
        <v>2202460</v>
      </c>
      <c r="F367" s="49">
        <v>39500</v>
      </c>
      <c r="G367" s="49">
        <v>714470</v>
      </c>
      <c r="H367" s="49">
        <v>80</v>
      </c>
      <c r="I367" s="134">
        <v>9</v>
      </c>
      <c r="K367" s="51">
        <f t="shared" si="143"/>
        <v>822140.00000366999</v>
      </c>
      <c r="L367" s="52">
        <f t="shared" si="144"/>
        <v>1033540.00000367</v>
      </c>
      <c r="M367" s="52">
        <f t="shared" si="145"/>
        <v>2202460.0000036699</v>
      </c>
      <c r="N367" s="52">
        <f t="shared" si="146"/>
        <v>39500.00000367</v>
      </c>
      <c r="O367" s="52">
        <f t="shared" si="147"/>
        <v>714470.00000366999</v>
      </c>
      <c r="P367" s="30"/>
      <c r="Q367" s="30">
        <f t="shared" si="148"/>
        <v>285</v>
      </c>
      <c r="R367" s="30">
        <f t="shared" si="149"/>
        <v>259</v>
      </c>
      <c r="S367" s="30">
        <f t="shared" si="150"/>
        <v>169</v>
      </c>
      <c r="T367" s="30">
        <f t="shared" si="151"/>
        <v>342</v>
      </c>
      <c r="U367" s="30">
        <f t="shared" si="152"/>
        <v>275</v>
      </c>
      <c r="V367" s="30">
        <f t="shared" si="141"/>
        <v>-26</v>
      </c>
      <c r="W367" s="53" t="str">
        <f t="shared" si="142"/>
        <v>▼</v>
      </c>
      <c r="Y367" s="54">
        <f t="shared" ca="1" si="160"/>
        <v>338</v>
      </c>
      <c r="Z367" s="30">
        <v>367</v>
      </c>
      <c r="AA367" s="30">
        <f t="shared" si="153"/>
        <v>403</v>
      </c>
      <c r="AB367" s="30" t="str">
        <f t="shared" ca="1" si="154"/>
        <v xml:space="preserve">Bill Moore </v>
      </c>
      <c r="AC367" s="30">
        <f t="shared" ca="1" si="155"/>
        <v>0</v>
      </c>
      <c r="AD367" s="30">
        <f t="shared" ca="1" si="156"/>
        <v>80</v>
      </c>
      <c r="AE367" s="30">
        <f t="shared" ca="1" si="157"/>
        <v>17</v>
      </c>
      <c r="AF367" s="30" t="str">
        <f t="shared" ca="1" si="158"/>
        <v>▲</v>
      </c>
      <c r="AG367" s="30">
        <f t="shared" ca="1" si="161"/>
        <v>201</v>
      </c>
      <c r="AH367" s="53">
        <f t="shared" si="159"/>
        <v>822140</v>
      </c>
    </row>
    <row r="368" spans="1:34">
      <c r="A368" s="48"/>
      <c r="B368" s="49" t="s">
        <v>409</v>
      </c>
      <c r="C368" s="49">
        <v>0</v>
      </c>
      <c r="D368" s="49">
        <v>1019690</v>
      </c>
      <c r="E368" s="49">
        <v>0</v>
      </c>
      <c r="F368" s="49">
        <v>0</v>
      </c>
      <c r="G368" s="49">
        <v>0</v>
      </c>
      <c r="H368" s="49">
        <v>80</v>
      </c>
      <c r="I368" s="134">
        <v>3</v>
      </c>
      <c r="K368" s="51">
        <f t="shared" si="143"/>
        <v>3.6799999999999999E-6</v>
      </c>
      <c r="L368" s="52">
        <f t="shared" si="144"/>
        <v>1019690.00000368</v>
      </c>
      <c r="M368" s="52">
        <f t="shared" si="145"/>
        <v>3.6799999999999999E-6</v>
      </c>
      <c r="N368" s="52">
        <f t="shared" si="146"/>
        <v>3.6799999999999999E-6</v>
      </c>
      <c r="O368" s="52">
        <f t="shared" si="147"/>
        <v>3.6799999999999999E-6</v>
      </c>
      <c r="P368" s="30"/>
      <c r="Q368" s="30">
        <f t="shared" si="148"/>
        <v>379</v>
      </c>
      <c r="R368" s="30">
        <f t="shared" si="149"/>
        <v>262</v>
      </c>
      <c r="S368" s="30">
        <f t="shared" si="150"/>
        <v>376</v>
      </c>
      <c r="T368" s="30">
        <f t="shared" si="151"/>
        <v>382</v>
      </c>
      <c r="U368" s="30">
        <f t="shared" si="152"/>
        <v>386</v>
      </c>
      <c r="V368" s="30">
        <f t="shared" si="141"/>
        <v>-117</v>
      </c>
      <c r="W368" s="53" t="str">
        <f t="shared" si="142"/>
        <v>▼</v>
      </c>
      <c r="Y368" s="54">
        <f t="shared" ca="1" si="160"/>
        <v>338</v>
      </c>
      <c r="Z368" s="30">
        <v>368</v>
      </c>
      <c r="AA368" s="30">
        <f t="shared" si="153"/>
        <v>402</v>
      </c>
      <c r="AB368" s="30" t="str">
        <f t="shared" ca="1" si="154"/>
        <v xml:space="preserve">Sterling G. Joseph </v>
      </c>
      <c r="AC368" s="30">
        <f t="shared" ca="1" si="155"/>
        <v>0</v>
      </c>
      <c r="AD368" s="30">
        <f t="shared" ca="1" si="156"/>
        <v>49</v>
      </c>
      <c r="AE368" s="30" t="str">
        <f t="shared" ca="1" si="157"/>
        <v>---</v>
      </c>
      <c r="AF368" s="30" t="str">
        <f t="shared" ca="1" si="158"/>
        <v>▲</v>
      </c>
      <c r="AG368" s="30">
        <f t="shared" ca="1" si="161"/>
        <v>361</v>
      </c>
      <c r="AH368" s="53" t="str">
        <f t="shared" si="159"/>
        <v/>
      </c>
    </row>
    <row r="369" spans="1:34">
      <c r="A369" s="48"/>
      <c r="B369" s="49" t="s">
        <v>410</v>
      </c>
      <c r="C369" s="49">
        <v>1092560</v>
      </c>
      <c r="D369" s="49">
        <v>1719000</v>
      </c>
      <c r="E369" s="49">
        <v>2547100</v>
      </c>
      <c r="F369" s="49">
        <v>980340</v>
      </c>
      <c r="G369" s="49">
        <v>1044150</v>
      </c>
      <c r="H369" s="49">
        <v>70</v>
      </c>
      <c r="I369" s="134">
        <v>166</v>
      </c>
      <c r="K369" s="51">
        <f t="shared" si="143"/>
        <v>1092560.0000036899</v>
      </c>
      <c r="L369" s="52">
        <f t="shared" si="144"/>
        <v>1719000.0000036899</v>
      </c>
      <c r="M369" s="52">
        <f t="shared" si="145"/>
        <v>2547100.0000036899</v>
      </c>
      <c r="N369" s="52">
        <f t="shared" si="146"/>
        <v>980340.00000369002</v>
      </c>
      <c r="O369" s="52">
        <f t="shared" si="147"/>
        <v>1044150.00000369</v>
      </c>
      <c r="P369" s="30"/>
      <c r="Q369" s="30">
        <f t="shared" si="148"/>
        <v>255</v>
      </c>
      <c r="R369" s="30">
        <f t="shared" si="149"/>
        <v>200</v>
      </c>
      <c r="S369" s="30">
        <f t="shared" si="150"/>
        <v>143</v>
      </c>
      <c r="T369" s="30">
        <f t="shared" si="151"/>
        <v>247</v>
      </c>
      <c r="U369" s="30">
        <f t="shared" si="152"/>
        <v>245</v>
      </c>
      <c r="V369" s="30">
        <f t="shared" si="141"/>
        <v>-55</v>
      </c>
      <c r="W369" s="53" t="str">
        <f t="shared" si="142"/>
        <v>▼</v>
      </c>
      <c r="Y369" s="54">
        <f t="shared" ca="1" si="160"/>
        <v>338</v>
      </c>
      <c r="Z369" s="30">
        <v>369</v>
      </c>
      <c r="AA369" s="30">
        <f t="shared" si="153"/>
        <v>400</v>
      </c>
      <c r="AB369" s="30" t="str">
        <f t="shared" ca="1" si="154"/>
        <v xml:space="preserve">Alicia N Tony Parker </v>
      </c>
      <c r="AC369" s="30">
        <f t="shared" ca="1" si="155"/>
        <v>0</v>
      </c>
      <c r="AD369" s="30">
        <f t="shared" ca="1" si="156"/>
        <v>39</v>
      </c>
      <c r="AE369" s="30">
        <f t="shared" ca="1" si="157"/>
        <v>136</v>
      </c>
      <c r="AF369" s="30" t="str">
        <f t="shared" ca="1" si="158"/>
        <v>▲</v>
      </c>
      <c r="AG369" s="30">
        <f t="shared" ca="1" si="161"/>
        <v>362</v>
      </c>
      <c r="AH369" s="53">
        <f t="shared" si="159"/>
        <v>1092560</v>
      </c>
    </row>
    <row r="370" spans="1:34">
      <c r="A370" s="48"/>
      <c r="B370" s="49" t="s">
        <v>411</v>
      </c>
      <c r="C370" s="49">
        <v>3408570</v>
      </c>
      <c r="D370" s="49">
        <v>4089660</v>
      </c>
      <c r="E370" s="49">
        <v>4313490</v>
      </c>
      <c r="F370" s="49">
        <v>4036250</v>
      </c>
      <c r="G370" s="49">
        <v>4823810</v>
      </c>
      <c r="H370" s="49">
        <v>80</v>
      </c>
      <c r="I370" s="134">
        <v>194</v>
      </c>
      <c r="K370" s="51">
        <f t="shared" si="143"/>
        <v>3408570.0000037001</v>
      </c>
      <c r="L370" s="52">
        <f t="shared" si="144"/>
        <v>4089660.0000037001</v>
      </c>
      <c r="M370" s="52">
        <f t="shared" si="145"/>
        <v>4313490.0000037001</v>
      </c>
      <c r="N370" s="52">
        <f t="shared" si="146"/>
        <v>4036250.0000037001</v>
      </c>
      <c r="O370" s="52">
        <f t="shared" si="147"/>
        <v>4823810.0000037001</v>
      </c>
      <c r="P370" s="30"/>
      <c r="Q370" s="30">
        <f t="shared" si="148"/>
        <v>96</v>
      </c>
      <c r="R370" s="30">
        <f t="shared" si="149"/>
        <v>42</v>
      </c>
      <c r="S370" s="30">
        <f t="shared" si="150"/>
        <v>39</v>
      </c>
      <c r="T370" s="30">
        <f t="shared" si="151"/>
        <v>35</v>
      </c>
      <c r="U370" s="30">
        <f t="shared" si="152"/>
        <v>33</v>
      </c>
      <c r="V370" s="30">
        <f t="shared" si="141"/>
        <v>-54</v>
      </c>
      <c r="W370" s="53" t="str">
        <f t="shared" si="142"/>
        <v>▼</v>
      </c>
      <c r="Y370" s="54">
        <f t="shared" ca="1" si="160"/>
        <v>338</v>
      </c>
      <c r="Z370" s="30">
        <v>370</v>
      </c>
      <c r="AA370" s="30">
        <f t="shared" si="153"/>
        <v>399</v>
      </c>
      <c r="AB370" s="30" t="str">
        <f t="shared" ca="1" si="154"/>
        <v xml:space="preserve">Keith Chadwick </v>
      </c>
      <c r="AC370" s="30">
        <f t="shared" ca="1" si="155"/>
        <v>0</v>
      </c>
      <c r="AD370" s="30">
        <f t="shared" ca="1" si="156"/>
        <v>80</v>
      </c>
      <c r="AE370" s="30">
        <f t="shared" ca="1" si="157"/>
        <v>193</v>
      </c>
      <c r="AF370" s="30" t="str">
        <f t="shared" ca="1" si="158"/>
        <v>▲</v>
      </c>
      <c r="AG370" s="30">
        <f t="shared" ca="1" si="161"/>
        <v>126</v>
      </c>
      <c r="AH370" s="53">
        <f t="shared" si="159"/>
        <v>3408570</v>
      </c>
    </row>
    <row r="371" spans="1:34">
      <c r="A371" s="48"/>
      <c r="B371" s="49" t="s">
        <v>412</v>
      </c>
      <c r="C371" s="49">
        <v>1439380</v>
      </c>
      <c r="D371" s="49">
        <v>3273790</v>
      </c>
      <c r="E371" s="49">
        <v>4211270</v>
      </c>
      <c r="F371" s="49">
        <v>1504120</v>
      </c>
      <c r="G371" s="49">
        <v>2654850</v>
      </c>
      <c r="H371" s="49">
        <v>80</v>
      </c>
      <c r="I371" s="134">
        <v>29</v>
      </c>
      <c r="K371" s="51">
        <f t="shared" si="143"/>
        <v>1439380.0000037099</v>
      </c>
      <c r="L371" s="52">
        <f t="shared" si="144"/>
        <v>3273790.0000037099</v>
      </c>
      <c r="M371" s="52">
        <f t="shared" si="145"/>
        <v>4211270.0000037104</v>
      </c>
      <c r="N371" s="52">
        <f t="shared" si="146"/>
        <v>1504120.0000037099</v>
      </c>
      <c r="O371" s="52">
        <f t="shared" si="147"/>
        <v>2654850.0000037099</v>
      </c>
      <c r="P371" s="30"/>
      <c r="Q371" s="30">
        <f t="shared" si="148"/>
        <v>225</v>
      </c>
      <c r="R371" s="30">
        <f t="shared" si="149"/>
        <v>84</v>
      </c>
      <c r="S371" s="30">
        <f t="shared" si="150"/>
        <v>47</v>
      </c>
      <c r="T371" s="30">
        <f t="shared" si="151"/>
        <v>180</v>
      </c>
      <c r="U371" s="30">
        <f t="shared" si="152"/>
        <v>128</v>
      </c>
      <c r="V371" s="30">
        <f t="shared" si="141"/>
        <v>-141</v>
      </c>
      <c r="W371" s="53" t="str">
        <f t="shared" si="142"/>
        <v>▼</v>
      </c>
      <c r="Y371" s="54">
        <f t="shared" ca="1" si="160"/>
        <v>338</v>
      </c>
      <c r="Z371" s="30">
        <v>371</v>
      </c>
      <c r="AA371" s="30">
        <f t="shared" si="153"/>
        <v>396</v>
      </c>
      <c r="AB371" s="30" t="str">
        <f t="shared" ca="1" si="154"/>
        <v>Vivvy Zuma Arce</v>
      </c>
      <c r="AC371" s="30">
        <f t="shared" ca="1" si="155"/>
        <v>0</v>
      </c>
      <c r="AD371" s="30">
        <f t="shared" ca="1" si="156"/>
        <v>80</v>
      </c>
      <c r="AE371" s="30">
        <f t="shared" ca="1" si="157"/>
        <v>15</v>
      </c>
      <c r="AF371" s="30" t="str">
        <f t="shared" ca="1" si="158"/>
        <v>▲</v>
      </c>
      <c r="AG371" s="30">
        <f t="shared" ca="1" si="161"/>
        <v>364</v>
      </c>
      <c r="AH371" s="53">
        <f t="shared" si="159"/>
        <v>1439380</v>
      </c>
    </row>
    <row r="372" spans="1:34">
      <c r="A372" s="48"/>
      <c r="B372" s="49" t="s">
        <v>413</v>
      </c>
      <c r="C372" s="49">
        <v>1141780</v>
      </c>
      <c r="D372" s="49">
        <v>1144240</v>
      </c>
      <c r="E372" s="49">
        <v>1156620</v>
      </c>
      <c r="F372" s="49">
        <v>1049830</v>
      </c>
      <c r="G372" s="49">
        <v>850330</v>
      </c>
      <c r="H372" s="49">
        <v>47</v>
      </c>
      <c r="I372" s="134">
        <v>160</v>
      </c>
      <c r="K372" s="51">
        <f t="shared" si="143"/>
        <v>1141780.0000037199</v>
      </c>
      <c r="L372" s="52">
        <f t="shared" si="144"/>
        <v>1144240.0000037199</v>
      </c>
      <c r="M372" s="52">
        <f t="shared" si="145"/>
        <v>1156620.0000037199</v>
      </c>
      <c r="N372" s="52">
        <f t="shared" si="146"/>
        <v>1049830.0000037199</v>
      </c>
      <c r="O372" s="52">
        <f t="shared" si="147"/>
        <v>850330.00000372005</v>
      </c>
      <c r="P372" s="30"/>
      <c r="Q372" s="30">
        <f t="shared" si="148"/>
        <v>243</v>
      </c>
      <c r="R372" s="30">
        <f t="shared" si="149"/>
        <v>247</v>
      </c>
      <c r="S372" s="30">
        <f t="shared" si="150"/>
        <v>248</v>
      </c>
      <c r="T372" s="30">
        <f t="shared" si="151"/>
        <v>234</v>
      </c>
      <c r="U372" s="30">
        <f t="shared" si="152"/>
        <v>263</v>
      </c>
      <c r="V372" s="30">
        <f t="shared" si="141"/>
        <v>4</v>
      </c>
      <c r="W372" s="53" t="str">
        <f t="shared" si="142"/>
        <v>▲</v>
      </c>
      <c r="Y372" s="54">
        <f t="shared" ca="1" si="160"/>
        <v>338</v>
      </c>
      <c r="Z372" s="30">
        <v>372</v>
      </c>
      <c r="AA372" s="30">
        <f t="shared" si="153"/>
        <v>395</v>
      </c>
      <c r="AB372" s="30" t="str">
        <f t="shared" ca="1" si="154"/>
        <v>Glenn Cote</v>
      </c>
      <c r="AC372" s="30">
        <f t="shared" ca="1" si="155"/>
        <v>0</v>
      </c>
      <c r="AD372" s="30">
        <f t="shared" ca="1" si="156"/>
        <v>80</v>
      </c>
      <c r="AE372" s="30">
        <f t="shared" ca="1" si="157"/>
        <v>24</v>
      </c>
      <c r="AF372" s="30" t="str">
        <f t="shared" ca="1" si="158"/>
        <v>▲</v>
      </c>
      <c r="AG372" s="30">
        <f t="shared" ca="1" si="161"/>
        <v>260</v>
      </c>
      <c r="AH372" s="53">
        <f t="shared" si="159"/>
        <v>1141780</v>
      </c>
    </row>
    <row r="373" spans="1:34">
      <c r="A373" s="48"/>
      <c r="B373" s="49" t="s">
        <v>414</v>
      </c>
      <c r="C373" s="49">
        <v>341940</v>
      </c>
      <c r="D373" s="49">
        <v>223730</v>
      </c>
      <c r="E373" s="49">
        <v>0</v>
      </c>
      <c r="F373" s="49">
        <v>285800</v>
      </c>
      <c r="G373" s="49">
        <v>297050</v>
      </c>
      <c r="H373" s="49">
        <v>69</v>
      </c>
      <c r="I373" s="134">
        <v>67</v>
      </c>
      <c r="K373" s="51">
        <f t="shared" si="143"/>
        <v>341940.00000373001</v>
      </c>
      <c r="L373" s="52">
        <f t="shared" si="144"/>
        <v>223730.00000373001</v>
      </c>
      <c r="M373" s="52">
        <f t="shared" si="145"/>
        <v>3.7300000000000003E-6</v>
      </c>
      <c r="N373" s="52">
        <f t="shared" si="146"/>
        <v>285800.00000373001</v>
      </c>
      <c r="O373" s="52">
        <f t="shared" si="147"/>
        <v>297050.00000373001</v>
      </c>
      <c r="P373" s="30"/>
      <c r="Q373" s="30">
        <f t="shared" si="148"/>
        <v>327</v>
      </c>
      <c r="R373" s="30">
        <f t="shared" si="149"/>
        <v>334</v>
      </c>
      <c r="S373" s="30">
        <f t="shared" si="150"/>
        <v>375</v>
      </c>
      <c r="T373" s="30">
        <f t="shared" si="151"/>
        <v>322</v>
      </c>
      <c r="U373" s="30">
        <f t="shared" si="152"/>
        <v>323</v>
      </c>
      <c r="V373" s="30">
        <f t="shared" si="141"/>
        <v>7</v>
      </c>
      <c r="W373" s="53" t="str">
        <f t="shared" si="142"/>
        <v>▲</v>
      </c>
      <c r="Y373" s="54">
        <f t="shared" ca="1" si="160"/>
        <v>338</v>
      </c>
      <c r="Z373" s="30">
        <v>373</v>
      </c>
      <c r="AA373" s="30">
        <f t="shared" si="153"/>
        <v>390</v>
      </c>
      <c r="AB373" s="30" t="str">
        <f t="shared" ca="1" si="154"/>
        <v>Nicole Zahn Miller</v>
      </c>
      <c r="AC373" s="30">
        <f t="shared" ca="1" si="155"/>
        <v>0</v>
      </c>
      <c r="AD373" s="30">
        <f t="shared" ca="1" si="156"/>
        <v>51</v>
      </c>
      <c r="AE373" s="30" t="str">
        <f t="shared" ca="1" si="157"/>
        <v>---</v>
      </c>
      <c r="AF373" s="30" t="str">
        <f t="shared" ca="1" si="158"/>
        <v>▲</v>
      </c>
      <c r="AG373" s="30">
        <f t="shared" ca="1" si="161"/>
        <v>367</v>
      </c>
      <c r="AH373" s="53">
        <f t="shared" si="159"/>
        <v>341940</v>
      </c>
    </row>
    <row r="374" spans="1:34">
      <c r="A374" s="48"/>
      <c r="B374" s="49" t="s">
        <v>415</v>
      </c>
      <c r="C374" s="49">
        <v>2976160</v>
      </c>
      <c r="D374" s="49">
        <v>0</v>
      </c>
      <c r="E374" s="49">
        <v>0</v>
      </c>
      <c r="F374" s="49">
        <v>0</v>
      </c>
      <c r="G374" s="49">
        <v>3250470</v>
      </c>
      <c r="H374" s="49">
        <v>80</v>
      </c>
      <c r="I374" s="134">
        <v>238</v>
      </c>
      <c r="K374" s="51">
        <f t="shared" si="143"/>
        <v>2976160.0000037402</v>
      </c>
      <c r="L374" s="52">
        <f t="shared" si="144"/>
        <v>3.7400000000000002E-6</v>
      </c>
      <c r="M374" s="52">
        <f t="shared" si="145"/>
        <v>3.7400000000000002E-6</v>
      </c>
      <c r="N374" s="52">
        <f t="shared" si="146"/>
        <v>3.7400000000000002E-6</v>
      </c>
      <c r="O374" s="52">
        <f t="shared" si="147"/>
        <v>3250470.0000037402</v>
      </c>
      <c r="P374" s="30"/>
      <c r="Q374" s="30">
        <f t="shared" si="148"/>
        <v>122</v>
      </c>
      <c r="R374" s="30">
        <f t="shared" si="149"/>
        <v>383</v>
      </c>
      <c r="S374" s="30">
        <f t="shared" si="150"/>
        <v>374</v>
      </c>
      <c r="T374" s="30">
        <f t="shared" si="151"/>
        <v>381</v>
      </c>
      <c r="U374" s="30">
        <f t="shared" si="152"/>
        <v>97</v>
      </c>
      <c r="V374" s="30">
        <f t="shared" si="141"/>
        <v>261</v>
      </c>
      <c r="W374" s="53" t="str">
        <f t="shared" si="142"/>
        <v>▲</v>
      </c>
      <c r="Y374" s="54">
        <f t="shared" ca="1" si="160"/>
        <v>338</v>
      </c>
      <c r="Z374" s="30">
        <v>374</v>
      </c>
      <c r="AA374" s="30">
        <f t="shared" si="153"/>
        <v>386</v>
      </c>
      <c r="AB374" s="30" t="str">
        <f t="shared" ca="1" si="154"/>
        <v>Angela Paulina Albu</v>
      </c>
      <c r="AC374" s="30">
        <f t="shared" ca="1" si="155"/>
        <v>0</v>
      </c>
      <c r="AD374" s="30">
        <f t="shared" ca="1" si="156"/>
        <v>1</v>
      </c>
      <c r="AE374" s="30" t="str">
        <f t="shared" ca="1" si="157"/>
        <v>---</v>
      </c>
      <c r="AF374" s="30" t="str">
        <f t="shared" ca="1" si="158"/>
        <v>▲</v>
      </c>
      <c r="AG374" s="30">
        <f t="shared" ca="1" si="161"/>
        <v>369</v>
      </c>
      <c r="AH374" s="53">
        <f t="shared" si="159"/>
        <v>2976160</v>
      </c>
    </row>
    <row r="375" spans="1:34">
      <c r="A375" s="48"/>
      <c r="B375" s="49" t="s">
        <v>416</v>
      </c>
      <c r="C375" s="49">
        <v>2660250</v>
      </c>
      <c r="D375" s="49">
        <v>2852470</v>
      </c>
      <c r="E375" s="49">
        <v>2299070</v>
      </c>
      <c r="F375" s="49">
        <v>2300570</v>
      </c>
      <c r="G375" s="49">
        <v>3212250</v>
      </c>
      <c r="H375" s="49">
        <v>80</v>
      </c>
      <c r="I375" s="134">
        <v>88</v>
      </c>
      <c r="K375" s="51">
        <f t="shared" si="143"/>
        <v>2660250.00000375</v>
      </c>
      <c r="L375" s="52">
        <f t="shared" si="144"/>
        <v>2852470.00000375</v>
      </c>
      <c r="M375" s="52">
        <f t="shared" si="145"/>
        <v>2299070.00000375</v>
      </c>
      <c r="N375" s="52">
        <f t="shared" si="146"/>
        <v>2300570.00000375</v>
      </c>
      <c r="O375" s="52">
        <f t="shared" si="147"/>
        <v>3212250.00000375</v>
      </c>
      <c r="P375" s="30"/>
      <c r="Q375" s="30">
        <f t="shared" si="148"/>
        <v>138</v>
      </c>
      <c r="R375" s="30">
        <f t="shared" si="149"/>
        <v>117</v>
      </c>
      <c r="S375" s="30">
        <f t="shared" si="150"/>
        <v>162</v>
      </c>
      <c r="T375" s="30">
        <f t="shared" si="151"/>
        <v>109</v>
      </c>
      <c r="U375" s="30">
        <f t="shared" si="152"/>
        <v>98</v>
      </c>
      <c r="V375" s="30">
        <f t="shared" si="141"/>
        <v>-21</v>
      </c>
      <c r="W375" s="53" t="str">
        <f t="shared" si="142"/>
        <v>▼</v>
      </c>
      <c r="Y375" s="54">
        <f t="shared" ca="1" si="160"/>
        <v>338</v>
      </c>
      <c r="Z375" s="30">
        <v>375</v>
      </c>
      <c r="AA375" s="30">
        <f t="shared" si="153"/>
        <v>380</v>
      </c>
      <c r="AB375" s="30" t="str">
        <f t="shared" ca="1" si="154"/>
        <v>Zuma Zemi Herni</v>
      </c>
      <c r="AC375" s="30">
        <f t="shared" ca="1" si="155"/>
        <v>0</v>
      </c>
      <c r="AD375" s="30">
        <f t="shared" ca="1" si="156"/>
        <v>36</v>
      </c>
      <c r="AE375" s="30" t="str">
        <f t="shared" ca="1" si="157"/>
        <v>---</v>
      </c>
      <c r="AF375" s="30" t="str">
        <f t="shared" ca="1" si="158"/>
        <v>▲</v>
      </c>
      <c r="AG375" s="30">
        <f t="shared" ca="1" si="161"/>
        <v>370</v>
      </c>
      <c r="AH375" s="53">
        <f t="shared" si="159"/>
        <v>2660250</v>
      </c>
    </row>
    <row r="376" spans="1:34">
      <c r="A376" s="48"/>
      <c r="B376" s="49" t="s">
        <v>417</v>
      </c>
      <c r="C376" s="49">
        <v>0</v>
      </c>
      <c r="D376" s="49">
        <v>0</v>
      </c>
      <c r="E376" s="49">
        <v>0</v>
      </c>
      <c r="F376" s="49">
        <v>0</v>
      </c>
      <c r="G376" s="49">
        <v>0</v>
      </c>
      <c r="H376" s="49">
        <v>80</v>
      </c>
      <c r="I376" s="134">
        <v>0</v>
      </c>
      <c r="K376" s="51">
        <f t="shared" si="143"/>
        <v>3.76E-6</v>
      </c>
      <c r="L376" s="52">
        <f t="shared" si="144"/>
        <v>3.76E-6</v>
      </c>
      <c r="M376" s="52">
        <f t="shared" si="145"/>
        <v>3.76E-6</v>
      </c>
      <c r="N376" s="52">
        <f t="shared" si="146"/>
        <v>3.76E-6</v>
      </c>
      <c r="O376" s="52">
        <f t="shared" si="147"/>
        <v>3.76E-6</v>
      </c>
      <c r="P376" s="30"/>
      <c r="Q376" s="30">
        <f t="shared" si="148"/>
        <v>378</v>
      </c>
      <c r="R376" s="30">
        <f t="shared" si="149"/>
        <v>382</v>
      </c>
      <c r="S376" s="30">
        <f t="shared" si="150"/>
        <v>373</v>
      </c>
      <c r="T376" s="30">
        <f t="shared" si="151"/>
        <v>380</v>
      </c>
      <c r="U376" s="30">
        <f t="shared" si="152"/>
        <v>385</v>
      </c>
      <c r="V376" s="30">
        <f t="shared" si="141"/>
        <v>4</v>
      </c>
      <c r="W376" s="53" t="str">
        <f t="shared" si="142"/>
        <v>▲</v>
      </c>
      <c r="Y376" s="54">
        <f t="shared" ca="1" si="160"/>
        <v>338</v>
      </c>
      <c r="Z376" s="30">
        <v>376</v>
      </c>
      <c r="AA376" s="30">
        <f t="shared" si="153"/>
        <v>379</v>
      </c>
      <c r="AB376" s="30" t="str">
        <f t="shared" ca="1" si="154"/>
        <v>Yuan Zuma Ai</v>
      </c>
      <c r="AC376" s="30">
        <f t="shared" ca="1" si="155"/>
        <v>0</v>
      </c>
      <c r="AD376" s="30">
        <f t="shared" ca="1" si="156"/>
        <v>79</v>
      </c>
      <c r="AE376" s="30" t="str">
        <f t="shared" ca="1" si="157"/>
        <v>---</v>
      </c>
      <c r="AF376" s="30" t="str">
        <f t="shared" ca="1" si="158"/>
        <v>▲</v>
      </c>
      <c r="AG376" s="30">
        <f t="shared" ca="1" si="161"/>
        <v>371</v>
      </c>
      <c r="AH376" s="53" t="str">
        <f t="shared" si="159"/>
        <v/>
      </c>
    </row>
    <row r="377" spans="1:34">
      <c r="A377" s="48"/>
      <c r="B377" s="49" t="s">
        <v>418</v>
      </c>
      <c r="C377" s="49">
        <v>1470180</v>
      </c>
      <c r="D377" s="49">
        <v>1261910</v>
      </c>
      <c r="E377" s="49">
        <v>946080</v>
      </c>
      <c r="F377" s="49">
        <v>1425430</v>
      </c>
      <c r="G377" s="49">
        <v>1162800</v>
      </c>
      <c r="H377" s="49">
        <v>58</v>
      </c>
      <c r="I377" s="134">
        <v>23</v>
      </c>
      <c r="K377" s="51">
        <f t="shared" si="143"/>
        <v>1470180.00000377</v>
      </c>
      <c r="L377" s="52">
        <f t="shared" si="144"/>
        <v>1261910.00000377</v>
      </c>
      <c r="M377" s="52">
        <f t="shared" si="145"/>
        <v>946080.00000376999</v>
      </c>
      <c r="N377" s="52">
        <f t="shared" si="146"/>
        <v>1425430.00000377</v>
      </c>
      <c r="O377" s="52">
        <f t="shared" si="147"/>
        <v>1162800.00000377</v>
      </c>
      <c r="P377" s="30"/>
      <c r="Q377" s="30">
        <f t="shared" si="148"/>
        <v>223</v>
      </c>
      <c r="R377" s="30">
        <f t="shared" si="149"/>
        <v>234</v>
      </c>
      <c r="S377" s="30">
        <f t="shared" si="150"/>
        <v>262</v>
      </c>
      <c r="T377" s="30">
        <f t="shared" si="151"/>
        <v>190</v>
      </c>
      <c r="U377" s="30">
        <f t="shared" si="152"/>
        <v>234</v>
      </c>
      <c r="V377" s="30">
        <f t="shared" si="141"/>
        <v>11</v>
      </c>
      <c r="W377" s="53" t="str">
        <f t="shared" si="142"/>
        <v>▲</v>
      </c>
      <c r="Y377" s="54">
        <f t="shared" ca="1" si="160"/>
        <v>338</v>
      </c>
      <c r="Z377" s="30">
        <v>377</v>
      </c>
      <c r="AA377" s="30">
        <f t="shared" si="153"/>
        <v>378</v>
      </c>
      <c r="AB377" s="30" t="str">
        <f t="shared" ca="1" si="154"/>
        <v>Nicky Bracke</v>
      </c>
      <c r="AC377" s="30">
        <f t="shared" ca="1" si="155"/>
        <v>0</v>
      </c>
      <c r="AD377" s="30">
        <f t="shared" ca="1" si="156"/>
        <v>63</v>
      </c>
      <c r="AE377" s="30">
        <f t="shared" ca="1" si="157"/>
        <v>6</v>
      </c>
      <c r="AF377" s="30" t="str">
        <f t="shared" ca="1" si="158"/>
        <v>▲</v>
      </c>
      <c r="AG377" s="30">
        <f t="shared" ca="1" si="161"/>
        <v>372</v>
      </c>
      <c r="AH377" s="53">
        <f t="shared" si="159"/>
        <v>1470180</v>
      </c>
    </row>
    <row r="378" spans="1:34">
      <c r="A378" s="48"/>
      <c r="B378" s="49" t="s">
        <v>419</v>
      </c>
      <c r="C378" s="49">
        <v>1934040</v>
      </c>
      <c r="D378" s="49">
        <v>3021810</v>
      </c>
      <c r="E378" s="49">
        <v>3945150</v>
      </c>
      <c r="F378" s="49">
        <v>3822470</v>
      </c>
      <c r="G378" s="49">
        <v>4518010</v>
      </c>
      <c r="H378" s="49">
        <v>45</v>
      </c>
      <c r="I378" s="134">
        <v>120</v>
      </c>
      <c r="K378" s="51">
        <f t="shared" si="143"/>
        <v>1934040.00000378</v>
      </c>
      <c r="L378" s="52">
        <f t="shared" si="144"/>
        <v>3021810.0000037798</v>
      </c>
      <c r="M378" s="52">
        <f t="shared" si="145"/>
        <v>3945150.0000037798</v>
      </c>
      <c r="N378" s="52">
        <f t="shared" si="146"/>
        <v>3822470.0000037798</v>
      </c>
      <c r="O378" s="52">
        <f t="shared" si="147"/>
        <v>4518010.0000037802</v>
      </c>
      <c r="P378" s="30"/>
      <c r="Q378" s="30">
        <f t="shared" si="148"/>
        <v>191</v>
      </c>
      <c r="R378" s="30">
        <f t="shared" si="149"/>
        <v>105</v>
      </c>
      <c r="S378" s="30">
        <f t="shared" si="150"/>
        <v>64</v>
      </c>
      <c r="T378" s="30">
        <f t="shared" si="151"/>
        <v>41</v>
      </c>
      <c r="U378" s="30">
        <f t="shared" si="152"/>
        <v>43</v>
      </c>
      <c r="V378" s="30">
        <f t="shared" si="141"/>
        <v>-86</v>
      </c>
      <c r="W378" s="53" t="str">
        <f t="shared" si="142"/>
        <v>▼</v>
      </c>
      <c r="Y378" s="54">
        <f t="shared" ca="1" si="160"/>
        <v>338</v>
      </c>
      <c r="Z378" s="30">
        <v>378</v>
      </c>
      <c r="AA378" s="30">
        <f t="shared" si="153"/>
        <v>375</v>
      </c>
      <c r="AB378" s="30" t="str">
        <f t="shared" ca="1" si="154"/>
        <v>Andreja Bertalanic</v>
      </c>
      <c r="AC378" s="30">
        <f t="shared" ca="1" si="155"/>
        <v>0</v>
      </c>
      <c r="AD378" s="30">
        <f t="shared" ca="1" si="156"/>
        <v>80</v>
      </c>
      <c r="AE378" s="30" t="str">
        <f t="shared" ca="1" si="157"/>
        <v>---</v>
      </c>
      <c r="AF378" s="30" t="str">
        <f t="shared" ca="1" si="158"/>
        <v>▲</v>
      </c>
      <c r="AG378" s="30">
        <f t="shared" ca="1" si="161"/>
        <v>373</v>
      </c>
      <c r="AH378" s="53">
        <f t="shared" si="159"/>
        <v>1934040</v>
      </c>
    </row>
    <row r="379" spans="1:34">
      <c r="A379" s="48"/>
      <c r="B379" s="49" t="s">
        <v>420</v>
      </c>
      <c r="C379" s="49">
        <v>0</v>
      </c>
      <c r="D379" s="49">
        <v>0</v>
      </c>
      <c r="E379" s="49">
        <v>0</v>
      </c>
      <c r="F379" s="49">
        <v>0</v>
      </c>
      <c r="G379" s="49">
        <v>0</v>
      </c>
      <c r="H379" s="49">
        <v>63</v>
      </c>
      <c r="I379" s="134">
        <v>6</v>
      </c>
      <c r="K379" s="51">
        <f t="shared" si="143"/>
        <v>3.7900000000000001E-6</v>
      </c>
      <c r="L379" s="52">
        <f t="shared" si="144"/>
        <v>3.7900000000000001E-6</v>
      </c>
      <c r="M379" s="52">
        <f t="shared" si="145"/>
        <v>3.7900000000000001E-6</v>
      </c>
      <c r="N379" s="52">
        <f t="shared" si="146"/>
        <v>3.7900000000000001E-6</v>
      </c>
      <c r="O379" s="52">
        <f t="shared" si="147"/>
        <v>3.7900000000000001E-6</v>
      </c>
      <c r="P379" s="30"/>
      <c r="Q379" s="30">
        <f t="shared" si="148"/>
        <v>377</v>
      </c>
      <c r="R379" s="30">
        <f t="shared" si="149"/>
        <v>381</v>
      </c>
      <c r="S379" s="30">
        <f t="shared" si="150"/>
        <v>372</v>
      </c>
      <c r="T379" s="30">
        <f t="shared" si="151"/>
        <v>379</v>
      </c>
      <c r="U379" s="30">
        <f t="shared" si="152"/>
        <v>384</v>
      </c>
      <c r="V379" s="30">
        <f t="shared" si="141"/>
        <v>4</v>
      </c>
      <c r="W379" s="53" t="str">
        <f t="shared" si="142"/>
        <v>▲</v>
      </c>
      <c r="Y379" s="54">
        <f t="shared" ca="1" si="160"/>
        <v>338</v>
      </c>
      <c r="Z379" s="30">
        <v>379</v>
      </c>
      <c r="AA379" s="30">
        <f t="shared" si="153"/>
        <v>367</v>
      </c>
      <c r="AB379" s="30" t="str">
        <f t="shared" ca="1" si="154"/>
        <v xml:space="preserve">Shane Miles </v>
      </c>
      <c r="AC379" s="30">
        <f t="shared" ca="1" si="155"/>
        <v>0</v>
      </c>
      <c r="AD379" s="30">
        <f t="shared" ca="1" si="156"/>
        <v>80</v>
      </c>
      <c r="AE379" s="30">
        <f t="shared" ca="1" si="157"/>
        <v>3</v>
      </c>
      <c r="AF379" s="30" t="str">
        <f t="shared" ca="1" si="158"/>
        <v>▼</v>
      </c>
      <c r="AG379" s="30">
        <f t="shared" ca="1" si="161"/>
        <v>262</v>
      </c>
      <c r="AH379" s="53" t="str">
        <f t="shared" si="159"/>
        <v/>
      </c>
    </row>
    <row r="380" spans="1:34">
      <c r="A380" s="48"/>
      <c r="B380" s="49" t="s">
        <v>421</v>
      </c>
      <c r="C380" s="49">
        <v>0</v>
      </c>
      <c r="D380" s="49">
        <v>0</v>
      </c>
      <c r="E380" s="49">
        <v>0</v>
      </c>
      <c r="F380" s="49">
        <v>0</v>
      </c>
      <c r="G380" s="49">
        <v>0</v>
      </c>
      <c r="H380" s="49">
        <v>79</v>
      </c>
      <c r="I380" s="134">
        <v>0</v>
      </c>
      <c r="K380" s="51">
        <f t="shared" si="143"/>
        <v>3.8E-6</v>
      </c>
      <c r="L380" s="52">
        <f t="shared" si="144"/>
        <v>3.8E-6</v>
      </c>
      <c r="M380" s="52">
        <f t="shared" si="145"/>
        <v>3.8E-6</v>
      </c>
      <c r="N380" s="52">
        <f t="shared" si="146"/>
        <v>3.8E-6</v>
      </c>
      <c r="O380" s="52">
        <f t="shared" si="147"/>
        <v>3.8E-6</v>
      </c>
      <c r="P380" s="30"/>
      <c r="Q380" s="30">
        <f t="shared" si="148"/>
        <v>376</v>
      </c>
      <c r="R380" s="30">
        <f t="shared" si="149"/>
        <v>380</v>
      </c>
      <c r="S380" s="30">
        <f t="shared" si="150"/>
        <v>371</v>
      </c>
      <c r="T380" s="30">
        <f t="shared" si="151"/>
        <v>378</v>
      </c>
      <c r="U380" s="30">
        <f t="shared" si="152"/>
        <v>383</v>
      </c>
      <c r="V380" s="30">
        <f t="shared" si="141"/>
        <v>4</v>
      </c>
      <c r="W380" s="53" t="str">
        <f t="shared" si="142"/>
        <v>▲</v>
      </c>
      <c r="Y380" s="54">
        <f t="shared" ca="1" si="160"/>
        <v>338</v>
      </c>
      <c r="Z380" s="30">
        <v>380</v>
      </c>
      <c r="AA380" s="30">
        <f t="shared" si="153"/>
        <v>365</v>
      </c>
      <c r="AB380" s="30" t="str">
        <f t="shared" ca="1" si="154"/>
        <v xml:space="preserve">Alan Wong </v>
      </c>
      <c r="AC380" s="30">
        <f t="shared" ca="1" si="155"/>
        <v>0</v>
      </c>
      <c r="AD380" s="30">
        <f t="shared" ca="1" si="156"/>
        <v>80</v>
      </c>
      <c r="AE380" s="30" t="str">
        <f t="shared" ca="1" si="157"/>
        <v>---</v>
      </c>
      <c r="AF380" s="30" t="str">
        <f t="shared" ca="1" si="158"/>
        <v>▲</v>
      </c>
      <c r="AG380" s="30">
        <f t="shared" ca="1" si="161"/>
        <v>377</v>
      </c>
      <c r="AH380" s="53" t="str">
        <f t="shared" si="159"/>
        <v/>
      </c>
    </row>
    <row r="381" spans="1:34">
      <c r="A381" s="48"/>
      <c r="B381" s="49" t="s">
        <v>422</v>
      </c>
      <c r="C381" s="49">
        <v>0</v>
      </c>
      <c r="D381" s="49">
        <v>0</v>
      </c>
      <c r="E381" s="49">
        <v>0</v>
      </c>
      <c r="F381" s="49">
        <v>0</v>
      </c>
      <c r="G381" s="49">
        <v>0</v>
      </c>
      <c r="H381" s="49">
        <v>36</v>
      </c>
      <c r="I381" s="134">
        <v>0</v>
      </c>
      <c r="K381" s="51">
        <f t="shared" si="143"/>
        <v>3.8099999999999999E-6</v>
      </c>
      <c r="L381" s="52">
        <f t="shared" si="144"/>
        <v>3.8099999999999999E-6</v>
      </c>
      <c r="M381" s="52">
        <f t="shared" si="145"/>
        <v>3.8099999999999999E-6</v>
      </c>
      <c r="N381" s="52">
        <f t="shared" si="146"/>
        <v>3.8099999999999999E-6</v>
      </c>
      <c r="O381" s="52">
        <f t="shared" si="147"/>
        <v>3.8099999999999999E-6</v>
      </c>
      <c r="P381" s="30"/>
      <c r="Q381" s="30">
        <f t="shared" si="148"/>
        <v>375</v>
      </c>
      <c r="R381" s="30">
        <f t="shared" si="149"/>
        <v>379</v>
      </c>
      <c r="S381" s="30">
        <f t="shared" si="150"/>
        <v>370</v>
      </c>
      <c r="T381" s="30">
        <f t="shared" si="151"/>
        <v>377</v>
      </c>
      <c r="U381" s="30">
        <f t="shared" si="152"/>
        <v>382</v>
      </c>
      <c r="V381" s="30">
        <f t="shared" si="141"/>
        <v>4</v>
      </c>
      <c r="W381" s="53" t="str">
        <f t="shared" si="142"/>
        <v>▲</v>
      </c>
      <c r="Y381" s="54">
        <f t="shared" ca="1" si="160"/>
        <v>338</v>
      </c>
      <c r="Z381" s="30">
        <v>381</v>
      </c>
      <c r="AA381" s="30">
        <f t="shared" si="153"/>
        <v>364</v>
      </c>
      <c r="AB381" s="30" t="str">
        <f t="shared" ca="1" si="154"/>
        <v xml:space="preserve">Joyce Hollingsworth Hill </v>
      </c>
      <c r="AC381" s="30">
        <f t="shared" ca="1" si="155"/>
        <v>0</v>
      </c>
      <c r="AD381" s="30">
        <f t="shared" ca="1" si="156"/>
        <v>49</v>
      </c>
      <c r="AE381" s="30" t="str">
        <f t="shared" ca="1" si="157"/>
        <v>---</v>
      </c>
      <c r="AF381" s="30" t="str">
        <f t="shared" ca="1" si="158"/>
        <v>▲</v>
      </c>
      <c r="AG381" s="30">
        <f t="shared" ca="1" si="161"/>
        <v>329</v>
      </c>
      <c r="AH381" s="53" t="str">
        <f t="shared" si="159"/>
        <v/>
      </c>
    </row>
    <row r="382" spans="1:34">
      <c r="A382" s="48"/>
      <c r="B382" s="49" t="s">
        <v>423</v>
      </c>
      <c r="C382" s="49">
        <v>1366860</v>
      </c>
      <c r="D382" s="49">
        <v>1374580</v>
      </c>
      <c r="E382" s="49">
        <v>1204150</v>
      </c>
      <c r="F382" s="49">
        <v>1041030</v>
      </c>
      <c r="G382" s="49">
        <v>1805750</v>
      </c>
      <c r="H382" s="49">
        <v>52</v>
      </c>
      <c r="I382" s="134">
        <v>53</v>
      </c>
      <c r="K382" s="51">
        <f t="shared" si="143"/>
        <v>1366860.0000038201</v>
      </c>
      <c r="L382" s="52">
        <f t="shared" si="144"/>
        <v>1374580.0000038201</v>
      </c>
      <c r="M382" s="52">
        <f t="shared" si="145"/>
        <v>1204150.0000038201</v>
      </c>
      <c r="N382" s="52">
        <f t="shared" si="146"/>
        <v>1041030.0000038201</v>
      </c>
      <c r="O382" s="52">
        <f t="shared" si="147"/>
        <v>1805750.0000038201</v>
      </c>
      <c r="P382" s="30"/>
      <c r="Q382" s="30">
        <f t="shared" si="148"/>
        <v>230</v>
      </c>
      <c r="R382" s="30">
        <f t="shared" si="149"/>
        <v>226</v>
      </c>
      <c r="S382" s="30">
        <f t="shared" si="150"/>
        <v>243</v>
      </c>
      <c r="T382" s="30">
        <f t="shared" si="151"/>
        <v>236</v>
      </c>
      <c r="U382" s="30">
        <f t="shared" si="152"/>
        <v>185</v>
      </c>
      <c r="V382" s="30">
        <f t="shared" si="141"/>
        <v>-4</v>
      </c>
      <c r="W382" s="53" t="str">
        <f t="shared" si="142"/>
        <v>▼</v>
      </c>
      <c r="Y382" s="54">
        <f t="shared" ca="1" si="160"/>
        <v>338</v>
      </c>
      <c r="Z382" s="30">
        <v>382</v>
      </c>
      <c r="AA382" s="30">
        <f t="shared" si="153"/>
        <v>362</v>
      </c>
      <c r="AB382" s="30" t="str">
        <f t="shared" ca="1" si="154"/>
        <v xml:space="preserve">Mihaela Escu </v>
      </c>
      <c r="AC382" s="30">
        <f t="shared" ca="1" si="155"/>
        <v>0</v>
      </c>
      <c r="AD382" s="30">
        <f t="shared" ca="1" si="156"/>
        <v>80</v>
      </c>
      <c r="AE382" s="30">
        <f t="shared" ca="1" si="157"/>
        <v>1</v>
      </c>
      <c r="AF382" s="30" t="str">
        <f t="shared" ca="1" si="158"/>
        <v>▲</v>
      </c>
      <c r="AG382" s="30">
        <f t="shared" ca="1" si="161"/>
        <v>124</v>
      </c>
      <c r="AH382" s="53">
        <f t="shared" si="159"/>
        <v>1366860</v>
      </c>
    </row>
    <row r="383" spans="1:34">
      <c r="A383" s="48"/>
      <c r="B383" s="49" t="s">
        <v>424</v>
      </c>
      <c r="C383" s="49">
        <v>2469630</v>
      </c>
      <c r="D383" s="49">
        <v>2351390</v>
      </c>
      <c r="E383" s="49">
        <v>1514400</v>
      </c>
      <c r="F383" s="49">
        <v>1518870</v>
      </c>
      <c r="G383" s="49">
        <v>1590850</v>
      </c>
      <c r="H383" s="49">
        <v>80</v>
      </c>
      <c r="I383" s="134">
        <v>382</v>
      </c>
      <c r="K383" s="51">
        <f t="shared" si="143"/>
        <v>2469630.0000038301</v>
      </c>
      <c r="L383" s="52">
        <f t="shared" si="144"/>
        <v>2351390.0000038301</v>
      </c>
      <c r="M383" s="52">
        <f t="shared" si="145"/>
        <v>1514400.0000038301</v>
      </c>
      <c r="N383" s="52">
        <f t="shared" si="146"/>
        <v>1518870.0000038301</v>
      </c>
      <c r="O383" s="52">
        <f t="shared" si="147"/>
        <v>1590850.0000038301</v>
      </c>
      <c r="P383" s="30"/>
      <c r="Q383" s="30">
        <f t="shared" si="148"/>
        <v>154</v>
      </c>
      <c r="R383" s="30">
        <f t="shared" si="149"/>
        <v>150</v>
      </c>
      <c r="S383" s="30">
        <f t="shared" si="150"/>
        <v>220</v>
      </c>
      <c r="T383" s="30">
        <f t="shared" si="151"/>
        <v>178</v>
      </c>
      <c r="U383" s="30">
        <f t="shared" si="152"/>
        <v>199</v>
      </c>
      <c r="V383" s="30">
        <f t="shared" si="141"/>
        <v>-4</v>
      </c>
      <c r="W383" s="53" t="str">
        <f t="shared" si="142"/>
        <v>▼</v>
      </c>
      <c r="Y383" s="54">
        <f t="shared" ca="1" si="160"/>
        <v>338</v>
      </c>
      <c r="Z383" s="30">
        <v>383</v>
      </c>
      <c r="AA383" s="30">
        <f t="shared" si="153"/>
        <v>360</v>
      </c>
      <c r="AB383" s="30" t="str">
        <f t="shared" ca="1" si="154"/>
        <v xml:space="preserve">John Nightvengeance Johnson </v>
      </c>
      <c r="AC383" s="30">
        <f t="shared" ca="1" si="155"/>
        <v>0</v>
      </c>
      <c r="AD383" s="30">
        <f t="shared" ca="1" si="156"/>
        <v>27</v>
      </c>
      <c r="AE383" s="30" t="str">
        <f t="shared" ca="1" si="157"/>
        <v>---</v>
      </c>
      <c r="AF383" s="30" t="str">
        <f t="shared" ca="1" si="158"/>
        <v>▲</v>
      </c>
      <c r="AG383" s="30">
        <f t="shared" ca="1" si="161"/>
        <v>379</v>
      </c>
      <c r="AH383" s="53">
        <f t="shared" si="159"/>
        <v>2469630</v>
      </c>
    </row>
    <row r="384" spans="1:34">
      <c r="A384" s="48"/>
      <c r="B384" s="49" t="s">
        <v>425</v>
      </c>
      <c r="C384" s="49">
        <v>387740</v>
      </c>
      <c r="D384" s="49">
        <v>499970</v>
      </c>
      <c r="E384" s="49">
        <v>598100</v>
      </c>
      <c r="F384" s="49">
        <v>485740</v>
      </c>
      <c r="G384" s="49">
        <v>497400</v>
      </c>
      <c r="H384" s="49">
        <v>26</v>
      </c>
      <c r="I384" s="134">
        <v>221</v>
      </c>
      <c r="K384" s="51">
        <f t="shared" si="143"/>
        <v>387740.00000384002</v>
      </c>
      <c r="L384" s="52">
        <f t="shared" si="144"/>
        <v>499970.00000384002</v>
      </c>
      <c r="M384" s="52">
        <f t="shared" si="145"/>
        <v>598100.00000383996</v>
      </c>
      <c r="N384" s="52">
        <f t="shared" si="146"/>
        <v>485740.00000384002</v>
      </c>
      <c r="O384" s="52">
        <f t="shared" si="147"/>
        <v>497400.00000384002</v>
      </c>
      <c r="P384" s="30"/>
      <c r="Q384" s="30">
        <f t="shared" si="148"/>
        <v>324</v>
      </c>
      <c r="R384" s="30">
        <f t="shared" si="149"/>
        <v>316</v>
      </c>
      <c r="S384" s="30">
        <f t="shared" si="150"/>
        <v>297</v>
      </c>
      <c r="T384" s="30">
        <f t="shared" si="151"/>
        <v>301</v>
      </c>
      <c r="U384" s="30">
        <f t="shared" si="152"/>
        <v>299</v>
      </c>
      <c r="V384" s="30">
        <f t="shared" si="141"/>
        <v>-8</v>
      </c>
      <c r="W384" s="53" t="str">
        <f t="shared" si="142"/>
        <v>▼</v>
      </c>
      <c r="Y384" s="54">
        <f t="shared" ca="1" si="160"/>
        <v>338</v>
      </c>
      <c r="Z384" s="30">
        <v>384</v>
      </c>
      <c r="AA384" s="30">
        <f t="shared" si="153"/>
        <v>359</v>
      </c>
      <c r="AB384" s="30" t="str">
        <f t="shared" ca="1" si="154"/>
        <v xml:space="preserve">Jen Busby Johnson </v>
      </c>
      <c r="AC384" s="30">
        <f t="shared" ca="1" si="155"/>
        <v>0</v>
      </c>
      <c r="AD384" s="30">
        <f t="shared" ca="1" si="156"/>
        <v>50</v>
      </c>
      <c r="AE384" s="30">
        <f t="shared" ca="1" si="157"/>
        <v>5</v>
      </c>
      <c r="AF384" s="30" t="str">
        <f t="shared" ca="1" si="158"/>
        <v>▲</v>
      </c>
      <c r="AG384" s="30">
        <f t="shared" ca="1" si="161"/>
        <v>380</v>
      </c>
      <c r="AH384" s="53">
        <f t="shared" si="159"/>
        <v>387740</v>
      </c>
    </row>
    <row r="385" spans="1:34">
      <c r="A385" s="48"/>
      <c r="B385" s="49" t="s">
        <v>426</v>
      </c>
      <c r="C385" s="49">
        <v>912900</v>
      </c>
      <c r="D385" s="49">
        <v>1026330</v>
      </c>
      <c r="E385" s="49">
        <v>1104400</v>
      </c>
      <c r="F385" s="49">
        <v>767220</v>
      </c>
      <c r="G385" s="49">
        <v>813640</v>
      </c>
      <c r="H385" s="49">
        <v>61</v>
      </c>
      <c r="I385" s="134">
        <v>93</v>
      </c>
      <c r="K385" s="51">
        <f t="shared" si="143"/>
        <v>912900.00000384997</v>
      </c>
      <c r="L385" s="52">
        <f t="shared" si="144"/>
        <v>1026330.00000385</v>
      </c>
      <c r="M385" s="52">
        <f t="shared" si="145"/>
        <v>1104400.0000038501</v>
      </c>
      <c r="N385" s="52">
        <f t="shared" si="146"/>
        <v>767220.00000384997</v>
      </c>
      <c r="O385" s="52">
        <f t="shared" si="147"/>
        <v>813640.00000384997</v>
      </c>
      <c r="P385" s="30"/>
      <c r="Q385" s="30">
        <f t="shared" si="148"/>
        <v>273</v>
      </c>
      <c r="R385" s="30">
        <f t="shared" si="149"/>
        <v>261</v>
      </c>
      <c r="S385" s="30">
        <f t="shared" si="150"/>
        <v>252</v>
      </c>
      <c r="T385" s="30">
        <f t="shared" si="151"/>
        <v>268</v>
      </c>
      <c r="U385" s="30">
        <f t="shared" si="152"/>
        <v>267</v>
      </c>
      <c r="V385" s="30">
        <f t="shared" si="141"/>
        <v>-12</v>
      </c>
      <c r="W385" s="53" t="str">
        <f t="shared" si="142"/>
        <v>▼</v>
      </c>
      <c r="Y385" s="54">
        <f t="shared" ca="1" si="160"/>
        <v>338</v>
      </c>
      <c r="Z385" s="30">
        <v>385</v>
      </c>
      <c r="AA385" s="30">
        <f t="shared" si="153"/>
        <v>355</v>
      </c>
      <c r="AB385" s="30" t="str">
        <f t="shared" ca="1" si="154"/>
        <v xml:space="preserve">Bernadette Denommee </v>
      </c>
      <c r="AC385" s="30">
        <f t="shared" ca="1" si="155"/>
        <v>0</v>
      </c>
      <c r="AD385" s="30">
        <f t="shared" ca="1" si="156"/>
        <v>3</v>
      </c>
      <c r="AE385" s="30" t="str">
        <f t="shared" ca="1" si="157"/>
        <v>---</v>
      </c>
      <c r="AF385" s="30" t="str">
        <f t="shared" ca="1" si="158"/>
        <v>▲</v>
      </c>
      <c r="AG385" s="30">
        <f t="shared" ca="1" si="161"/>
        <v>381</v>
      </c>
      <c r="AH385" s="53">
        <f t="shared" si="159"/>
        <v>912900</v>
      </c>
    </row>
    <row r="386" spans="1:34">
      <c r="A386" s="48"/>
      <c r="B386" s="49" t="s">
        <v>427</v>
      </c>
      <c r="C386" s="49">
        <v>3404360</v>
      </c>
      <c r="D386" s="49">
        <v>3345500</v>
      </c>
      <c r="E386" s="49">
        <v>3786110</v>
      </c>
      <c r="F386" s="49">
        <v>2686580</v>
      </c>
      <c r="G386" s="49">
        <v>3158860</v>
      </c>
      <c r="H386" s="49">
        <v>80</v>
      </c>
      <c r="I386" s="134">
        <v>185</v>
      </c>
      <c r="K386" s="51">
        <f t="shared" si="143"/>
        <v>3404360.0000038599</v>
      </c>
      <c r="L386" s="52">
        <f t="shared" si="144"/>
        <v>3345500.0000038599</v>
      </c>
      <c r="M386" s="52">
        <f t="shared" si="145"/>
        <v>3786110.0000038599</v>
      </c>
      <c r="N386" s="52">
        <f t="shared" si="146"/>
        <v>2686580.0000038599</v>
      </c>
      <c r="O386" s="52">
        <f t="shared" si="147"/>
        <v>3158860.0000038599</v>
      </c>
      <c r="P386" s="30"/>
      <c r="Q386" s="30">
        <f t="shared" si="148"/>
        <v>98</v>
      </c>
      <c r="R386" s="30">
        <f t="shared" si="149"/>
        <v>82</v>
      </c>
      <c r="S386" s="30">
        <f t="shared" si="150"/>
        <v>71</v>
      </c>
      <c r="T386" s="30">
        <f t="shared" si="151"/>
        <v>89</v>
      </c>
      <c r="U386" s="30">
        <f t="shared" si="152"/>
        <v>101</v>
      </c>
      <c r="V386" s="30">
        <f t="shared" ref="V386:V449" si="162">IF(ISBLANK(B386),"",R386-Q386)</f>
        <v>-16</v>
      </c>
      <c r="W386" s="53" t="str">
        <f t="shared" ref="W386:W449" si="163">IF(ISBLANK(B386),"",IF(V386 &lt; 1, IF(V386 = 0, "=", "▼"), "▲"))</f>
        <v>▼</v>
      </c>
      <c r="Y386" s="54">
        <f t="shared" ca="1" si="160"/>
        <v>338</v>
      </c>
      <c r="Z386" s="30">
        <v>386</v>
      </c>
      <c r="AA386" s="30">
        <f t="shared" si="153"/>
        <v>336</v>
      </c>
      <c r="AB386" s="30" t="str">
        <f t="shared" ca="1" si="154"/>
        <v xml:space="preserve">Leah Combs </v>
      </c>
      <c r="AC386" s="30">
        <f t="shared" ca="1" si="155"/>
        <v>0</v>
      </c>
      <c r="AD386" s="30">
        <f t="shared" ca="1" si="156"/>
        <v>37</v>
      </c>
      <c r="AE386" s="30">
        <f t="shared" ca="1" si="157"/>
        <v>35</v>
      </c>
      <c r="AF386" s="30" t="str">
        <f t="shared" ca="1" si="158"/>
        <v>▲</v>
      </c>
      <c r="AG386" s="30">
        <f t="shared" ca="1" si="161"/>
        <v>382</v>
      </c>
      <c r="AH386" s="53">
        <f t="shared" si="159"/>
        <v>3404360</v>
      </c>
    </row>
    <row r="387" spans="1:34">
      <c r="A387" s="48"/>
      <c r="B387" s="49" t="s">
        <v>428</v>
      </c>
      <c r="C387" s="49">
        <v>0</v>
      </c>
      <c r="D387" s="49">
        <v>0</v>
      </c>
      <c r="E387" s="49">
        <v>0</v>
      </c>
      <c r="F387" s="49">
        <v>0</v>
      </c>
      <c r="G387" s="49">
        <v>0</v>
      </c>
      <c r="H387" s="49">
        <v>1</v>
      </c>
      <c r="I387" s="134">
        <v>0</v>
      </c>
      <c r="K387" s="51">
        <f t="shared" ref="K387:K450" si="164">IF(ISBLANK(C387),"", IF(ISBLANK(A387), IF(ISNUMBER(C387), C387+0.00000001*ROW(C387), 0.00000001*ROW(C387)), ""))</f>
        <v>3.8700000000000002E-6</v>
      </c>
      <c r="L387" s="52">
        <f t="shared" ref="L387:L450" si="165">IF(ISBLANK(D387),"", IF(ISBLANK(A387), IF(ISNUMBER(D387), D387+0.00000001*ROW(D387), 0.00000001*ROW(D387)), ""))</f>
        <v>3.8700000000000002E-6</v>
      </c>
      <c r="M387" s="52">
        <f t="shared" ref="M387:M450" si="166">IF(ISBLANK(E387),"", IF(ISBLANK(A387), IF(ISNUMBER(E387), E387+0.00000001*ROW(E387), 0.00000001*ROW(E387)), ""))</f>
        <v>3.8700000000000002E-6</v>
      </c>
      <c r="N387" s="52">
        <f t="shared" ref="N387:N450" si="167">IF(ISBLANK(F387),"", IF(ISBLANK(A387), IF(ISNUMBER(F387), F387+0.00000001*ROW(F387), 0.00000001*ROW(F387)), ""))</f>
        <v>3.8700000000000002E-6</v>
      </c>
      <c r="O387" s="52">
        <f t="shared" ref="O387:O450" si="168">IF(ISBLANK(G387),"", IF(ISBLANK(A387), IF(ISNUMBER(G387), G387+0.00000001*ROW(G387), 0.00000001*ROW(G387)), ""))</f>
        <v>3.8700000000000002E-6</v>
      </c>
      <c r="P387" s="30"/>
      <c r="Q387" s="30">
        <f t="shared" ref="Q387:Q450" si="169">IF(ISBLANK(B387),"",COUNTIF($K$2:$K$999,"&gt;="&amp;K387))</f>
        <v>374</v>
      </c>
      <c r="R387" s="30">
        <f t="shared" ref="R387:R450" si="170">IF(ISBLANK(B387),"",COUNTIF($L$2:$L$999,"&gt;="&amp;L387))</f>
        <v>378</v>
      </c>
      <c r="S387" s="30">
        <f t="shared" ref="S387:S450" si="171">IF(ISBLANK(B387),"",COUNTIF($M$1:$M$998,"&gt;="&amp;M387))</f>
        <v>369</v>
      </c>
      <c r="T387" s="30">
        <f t="shared" ref="T387:T450" si="172">IF(ISBLANK(B387),"",COUNTIF($N$1:$N$998,"&gt;="&amp;N387))</f>
        <v>376</v>
      </c>
      <c r="U387" s="30">
        <f t="shared" ref="U387:U450" si="173">IF(ISBLANK(B387),"",COUNTIF($O$1:$O$998,"&gt;="&amp;O387))</f>
        <v>381</v>
      </c>
      <c r="V387" s="30">
        <f t="shared" si="162"/>
        <v>4</v>
      </c>
      <c r="W387" s="53" t="str">
        <f t="shared" si="163"/>
        <v>▲</v>
      </c>
      <c r="Y387" s="54">
        <f t="shared" ca="1" si="160"/>
        <v>338</v>
      </c>
      <c r="Z387" s="30">
        <v>387</v>
      </c>
      <c r="AA387" s="30">
        <f t="shared" ref="AA387:AA450" si="174">MATCH(Z387,$Q$2:$Q$999,0)</f>
        <v>334</v>
      </c>
      <c r="AB387" s="30" t="str">
        <f t="shared" ref="AB387:AB450" ca="1" si="175">INDIRECT("B"&amp;AA387+1)</f>
        <v xml:space="preserve">Ken Can Can </v>
      </c>
      <c r="AC387" s="30">
        <f t="shared" ref="AC387:AC450" ca="1" si="176">INDIRECT("C"&amp;AA387+1)</f>
        <v>0</v>
      </c>
      <c r="AD387" s="30">
        <f t="shared" ref="AD387:AD450" ca="1" si="177">INDIRECT("H"&amp;AA387+1)</f>
        <v>80</v>
      </c>
      <c r="AE387" s="30" t="str">
        <f t="shared" ref="AE387:AE450" ca="1" si="178">IF(INDIRECT("i"&amp;AA387+1) &gt; 0, IF(INDIRECT("i"&amp;AA387+1) &lt; 1000,  INDIRECT("i"&amp;AA387+1),999),"---")</f>
        <v>---</v>
      </c>
      <c r="AF387" s="30" t="str">
        <f t="shared" ref="AF387:AF450" ca="1" si="179">INDIRECT("w"&amp;AA387+1)</f>
        <v>▲</v>
      </c>
      <c r="AG387" s="30">
        <f t="shared" ca="1" si="161"/>
        <v>383</v>
      </c>
      <c r="AH387" s="53" t="str">
        <f t="shared" ref="AH387:AH450" si="180">IF(AND(C387&gt;0,ISBLANK(A387)),C387,"")</f>
        <v/>
      </c>
    </row>
    <row r="388" spans="1:34">
      <c r="A388" s="48"/>
      <c r="B388" s="49" t="s">
        <v>429</v>
      </c>
      <c r="C388" s="49">
        <v>1641540</v>
      </c>
      <c r="D388" s="49">
        <v>1359240</v>
      </c>
      <c r="E388" s="49">
        <v>1347760</v>
      </c>
      <c r="F388" s="49">
        <v>1029060</v>
      </c>
      <c r="G388" s="49">
        <v>874060</v>
      </c>
      <c r="H388" s="49">
        <v>70</v>
      </c>
      <c r="I388" s="134">
        <v>305</v>
      </c>
      <c r="K388" s="51">
        <f t="shared" si="164"/>
        <v>1641540.0000038799</v>
      </c>
      <c r="L388" s="52">
        <f t="shared" si="165"/>
        <v>1359240.0000038799</v>
      </c>
      <c r="M388" s="52">
        <f t="shared" si="166"/>
        <v>1347760.0000038799</v>
      </c>
      <c r="N388" s="52">
        <f t="shared" si="167"/>
        <v>1029060.00000388</v>
      </c>
      <c r="O388" s="52">
        <f t="shared" si="168"/>
        <v>874060.00000388001</v>
      </c>
      <c r="P388" s="30"/>
      <c r="Q388" s="30">
        <f t="shared" si="169"/>
        <v>214</v>
      </c>
      <c r="R388" s="30">
        <f t="shared" si="170"/>
        <v>228</v>
      </c>
      <c r="S388" s="30">
        <f t="shared" si="171"/>
        <v>232</v>
      </c>
      <c r="T388" s="30">
        <f t="shared" si="172"/>
        <v>240</v>
      </c>
      <c r="U388" s="30">
        <f t="shared" si="173"/>
        <v>259</v>
      </c>
      <c r="V388" s="30">
        <f t="shared" si="162"/>
        <v>14</v>
      </c>
      <c r="W388" s="53" t="str">
        <f t="shared" si="163"/>
        <v>▲</v>
      </c>
      <c r="Y388" s="54">
        <f t="shared" ref="Y388:Y451" ca="1" si="181">(IF(AC388=AC387,Y387,Y387+1))</f>
        <v>338</v>
      </c>
      <c r="Z388" s="30">
        <v>388</v>
      </c>
      <c r="AA388" s="30">
        <f t="shared" si="174"/>
        <v>333</v>
      </c>
      <c r="AB388" s="30" t="str">
        <f t="shared" ca="1" si="175"/>
        <v xml:space="preserve">Barbara Deck </v>
      </c>
      <c r="AC388" s="30">
        <f t="shared" ca="1" si="176"/>
        <v>0</v>
      </c>
      <c r="AD388" s="30">
        <f t="shared" ca="1" si="177"/>
        <v>76</v>
      </c>
      <c r="AE388" s="30">
        <f t="shared" ca="1" si="178"/>
        <v>2</v>
      </c>
      <c r="AF388" s="30" t="str">
        <f t="shared" ca="1" si="179"/>
        <v>▲</v>
      </c>
      <c r="AG388" s="30">
        <f t="shared" ca="1" si="161"/>
        <v>384</v>
      </c>
      <c r="AH388" s="53">
        <f t="shared" si="180"/>
        <v>1641540</v>
      </c>
    </row>
    <row r="389" spans="1:34">
      <c r="A389" s="48"/>
      <c r="B389" s="49" t="s">
        <v>430</v>
      </c>
      <c r="C389" s="49">
        <v>379710</v>
      </c>
      <c r="D389" s="49">
        <v>0</v>
      </c>
      <c r="E389" s="49">
        <v>0</v>
      </c>
      <c r="F389" s="49">
        <v>0</v>
      </c>
      <c r="G389" s="49">
        <v>0</v>
      </c>
      <c r="H389" s="49">
        <v>32</v>
      </c>
      <c r="I389" s="134">
        <v>0</v>
      </c>
      <c r="K389" s="51">
        <f t="shared" si="164"/>
        <v>379710.00000389002</v>
      </c>
      <c r="L389" s="52">
        <f t="shared" si="165"/>
        <v>3.89E-6</v>
      </c>
      <c r="M389" s="52">
        <f t="shared" si="166"/>
        <v>3.89E-6</v>
      </c>
      <c r="N389" s="52">
        <f t="shared" si="167"/>
        <v>3.89E-6</v>
      </c>
      <c r="O389" s="52">
        <f t="shared" si="168"/>
        <v>3.89E-6</v>
      </c>
      <c r="P389" s="30"/>
      <c r="Q389" s="30">
        <f t="shared" si="169"/>
        <v>326</v>
      </c>
      <c r="R389" s="30">
        <f t="shared" si="170"/>
        <v>377</v>
      </c>
      <c r="S389" s="30">
        <f t="shared" si="171"/>
        <v>368</v>
      </c>
      <c r="T389" s="30">
        <f t="shared" si="172"/>
        <v>375</v>
      </c>
      <c r="U389" s="30">
        <f t="shared" si="173"/>
        <v>380</v>
      </c>
      <c r="V389" s="30">
        <f t="shared" si="162"/>
        <v>51</v>
      </c>
      <c r="W389" s="53" t="str">
        <f t="shared" si="163"/>
        <v>▲</v>
      </c>
      <c r="Y389" s="54">
        <f t="shared" ca="1" si="181"/>
        <v>338</v>
      </c>
      <c r="Z389" s="30">
        <v>389</v>
      </c>
      <c r="AA389" s="30">
        <f t="shared" si="174"/>
        <v>332</v>
      </c>
      <c r="AB389" s="30" t="str">
        <f t="shared" ca="1" si="175"/>
        <v xml:space="preserve">Catherine Sampson </v>
      </c>
      <c r="AC389" s="30">
        <f t="shared" ca="1" si="176"/>
        <v>0</v>
      </c>
      <c r="AD389" s="30">
        <f t="shared" ca="1" si="177"/>
        <v>61</v>
      </c>
      <c r="AE389" s="30">
        <f t="shared" ca="1" si="178"/>
        <v>14</v>
      </c>
      <c r="AF389" s="30" t="str">
        <f t="shared" ca="1" si="179"/>
        <v>▲</v>
      </c>
      <c r="AG389" s="30">
        <f t="shared" ref="AG389:AG452" ca="1" si="182">MIN(INDIRECT("R"&amp;(AA389+1)&amp;":U"&amp;(AA389+1)))</f>
        <v>284</v>
      </c>
      <c r="AH389" s="53">
        <f t="shared" si="180"/>
        <v>379710</v>
      </c>
    </row>
    <row r="390" spans="1:34">
      <c r="A390" s="48"/>
      <c r="B390" s="49" t="s">
        <v>431</v>
      </c>
      <c r="C390" s="49">
        <v>2908000</v>
      </c>
      <c r="D390" s="49">
        <v>2870150</v>
      </c>
      <c r="E390" s="49">
        <v>2819790</v>
      </c>
      <c r="F390" s="49">
        <v>2290270</v>
      </c>
      <c r="G390" s="49">
        <v>3088640</v>
      </c>
      <c r="H390" s="49">
        <v>9</v>
      </c>
      <c r="I390" s="134">
        <v>171</v>
      </c>
      <c r="K390" s="51">
        <f t="shared" si="164"/>
        <v>2908000.0000038999</v>
      </c>
      <c r="L390" s="52">
        <f t="shared" si="165"/>
        <v>2870150.0000038999</v>
      </c>
      <c r="M390" s="52">
        <f t="shared" si="166"/>
        <v>2819790.0000038999</v>
      </c>
      <c r="N390" s="52">
        <f t="shared" si="167"/>
        <v>2290270.0000038999</v>
      </c>
      <c r="O390" s="52">
        <f t="shared" si="168"/>
        <v>3088640.0000038999</v>
      </c>
      <c r="P390" s="30"/>
      <c r="Q390" s="30">
        <f t="shared" si="169"/>
        <v>127</v>
      </c>
      <c r="R390" s="30">
        <f t="shared" si="170"/>
        <v>114</v>
      </c>
      <c r="S390" s="30">
        <f t="shared" si="171"/>
        <v>132</v>
      </c>
      <c r="T390" s="30">
        <f t="shared" si="172"/>
        <v>111</v>
      </c>
      <c r="U390" s="30">
        <f t="shared" si="173"/>
        <v>106</v>
      </c>
      <c r="V390" s="30">
        <f t="shared" si="162"/>
        <v>-13</v>
      </c>
      <c r="W390" s="53" t="str">
        <f t="shared" si="163"/>
        <v>▼</v>
      </c>
      <c r="Y390" s="54">
        <f t="shared" ca="1" si="181"/>
        <v>338</v>
      </c>
      <c r="Z390" s="30">
        <v>390</v>
      </c>
      <c r="AA390" s="30">
        <f t="shared" si="174"/>
        <v>331</v>
      </c>
      <c r="AB390" s="30" t="str">
        <f t="shared" ca="1" si="175"/>
        <v xml:space="preserve">Sherrie Trumble </v>
      </c>
      <c r="AC390" s="30">
        <f t="shared" ca="1" si="176"/>
        <v>0</v>
      </c>
      <c r="AD390" s="30">
        <f t="shared" ca="1" si="177"/>
        <v>80</v>
      </c>
      <c r="AE390" s="30">
        <f t="shared" ca="1" si="178"/>
        <v>59</v>
      </c>
      <c r="AF390" s="30" t="str">
        <f t="shared" ca="1" si="179"/>
        <v>▲</v>
      </c>
      <c r="AG390" s="30">
        <f t="shared" ca="1" si="182"/>
        <v>385</v>
      </c>
      <c r="AH390" s="53">
        <f t="shared" si="180"/>
        <v>2908000</v>
      </c>
    </row>
    <row r="391" spans="1:34">
      <c r="A391" s="48"/>
      <c r="B391" s="49" t="s">
        <v>432</v>
      </c>
      <c r="C391" s="49">
        <v>0</v>
      </c>
      <c r="D391" s="49">
        <v>0</v>
      </c>
      <c r="E391" s="49">
        <v>0</v>
      </c>
      <c r="F391" s="49">
        <v>0</v>
      </c>
      <c r="G391" s="49">
        <v>0</v>
      </c>
      <c r="H391" s="49">
        <v>51</v>
      </c>
      <c r="I391" s="134">
        <v>0</v>
      </c>
      <c r="K391" s="51">
        <f t="shared" si="164"/>
        <v>3.9099999999999998E-6</v>
      </c>
      <c r="L391" s="52">
        <f t="shared" si="165"/>
        <v>3.9099999999999998E-6</v>
      </c>
      <c r="M391" s="52">
        <f t="shared" si="166"/>
        <v>3.9099999999999998E-6</v>
      </c>
      <c r="N391" s="52">
        <f t="shared" si="167"/>
        <v>3.9099999999999998E-6</v>
      </c>
      <c r="O391" s="52">
        <f t="shared" si="168"/>
        <v>3.9099999999999998E-6</v>
      </c>
      <c r="P391" s="30"/>
      <c r="Q391" s="30">
        <f t="shared" si="169"/>
        <v>373</v>
      </c>
      <c r="R391" s="30">
        <f t="shared" si="170"/>
        <v>376</v>
      </c>
      <c r="S391" s="30">
        <f t="shared" si="171"/>
        <v>367</v>
      </c>
      <c r="T391" s="30">
        <f t="shared" si="172"/>
        <v>374</v>
      </c>
      <c r="U391" s="30">
        <f t="shared" si="173"/>
        <v>379</v>
      </c>
      <c r="V391" s="30">
        <f t="shared" si="162"/>
        <v>3</v>
      </c>
      <c r="W391" s="53" t="str">
        <f t="shared" si="163"/>
        <v>▲</v>
      </c>
      <c r="Y391" s="54">
        <f t="shared" ca="1" si="181"/>
        <v>338</v>
      </c>
      <c r="Z391" s="30">
        <v>391</v>
      </c>
      <c r="AA391" s="30">
        <f t="shared" si="174"/>
        <v>328</v>
      </c>
      <c r="AB391" s="30" t="str">
        <f t="shared" ca="1" si="175"/>
        <v xml:space="preserve">Sarah Luo </v>
      </c>
      <c r="AC391" s="30">
        <f t="shared" ca="1" si="176"/>
        <v>0</v>
      </c>
      <c r="AD391" s="30">
        <f t="shared" ca="1" si="177"/>
        <v>25</v>
      </c>
      <c r="AE391" s="30" t="str">
        <f t="shared" ca="1" si="178"/>
        <v>---</v>
      </c>
      <c r="AF391" s="30" t="str">
        <f t="shared" ca="1" si="179"/>
        <v>▲</v>
      </c>
      <c r="AG391" s="30">
        <f t="shared" ca="1" si="182"/>
        <v>386</v>
      </c>
      <c r="AH391" s="53" t="str">
        <f t="shared" si="180"/>
        <v/>
      </c>
    </row>
    <row r="392" spans="1:34">
      <c r="A392" s="48"/>
      <c r="B392" s="49" t="s">
        <v>433</v>
      </c>
      <c r="C392" s="49">
        <v>1641150</v>
      </c>
      <c r="D392" s="49">
        <v>1316670</v>
      </c>
      <c r="E392" s="49">
        <v>2307430</v>
      </c>
      <c r="F392" s="49">
        <v>1216650</v>
      </c>
      <c r="G392" s="49">
        <v>1204850</v>
      </c>
      <c r="H392" s="49">
        <v>80</v>
      </c>
      <c r="I392" s="134">
        <v>72</v>
      </c>
      <c r="K392" s="51">
        <f t="shared" si="164"/>
        <v>1641150.0000039199</v>
      </c>
      <c r="L392" s="52">
        <f t="shared" si="165"/>
        <v>1316670.0000039199</v>
      </c>
      <c r="M392" s="52">
        <f t="shared" si="166"/>
        <v>2307430.0000039199</v>
      </c>
      <c r="N392" s="52">
        <f t="shared" si="167"/>
        <v>1216650.0000039199</v>
      </c>
      <c r="O392" s="52">
        <f t="shared" si="168"/>
        <v>1204850.0000039199</v>
      </c>
      <c r="P392" s="30"/>
      <c r="Q392" s="30">
        <f t="shared" si="169"/>
        <v>215</v>
      </c>
      <c r="R392" s="30">
        <f t="shared" si="170"/>
        <v>231</v>
      </c>
      <c r="S392" s="30">
        <f t="shared" si="171"/>
        <v>160</v>
      </c>
      <c r="T392" s="30">
        <f t="shared" si="172"/>
        <v>212</v>
      </c>
      <c r="U392" s="30">
        <f t="shared" si="173"/>
        <v>231</v>
      </c>
      <c r="V392" s="30">
        <f t="shared" si="162"/>
        <v>16</v>
      </c>
      <c r="W392" s="53" t="str">
        <f t="shared" si="163"/>
        <v>▲</v>
      </c>
      <c r="Y392" s="54">
        <f t="shared" ca="1" si="181"/>
        <v>338</v>
      </c>
      <c r="Z392" s="30">
        <v>392</v>
      </c>
      <c r="AA392" s="30">
        <f t="shared" si="174"/>
        <v>326</v>
      </c>
      <c r="AB392" s="30" t="str">
        <f t="shared" ca="1" si="175"/>
        <v>陳威延</v>
      </c>
      <c r="AC392" s="30">
        <f t="shared" ca="1" si="176"/>
        <v>0</v>
      </c>
      <c r="AD392" s="30">
        <f t="shared" ca="1" si="177"/>
        <v>80</v>
      </c>
      <c r="AE392" s="30" t="str">
        <f t="shared" ca="1" si="178"/>
        <v>---</v>
      </c>
      <c r="AF392" s="30" t="str">
        <f t="shared" ca="1" si="179"/>
        <v>▼</v>
      </c>
      <c r="AG392" s="30">
        <f t="shared" ca="1" si="182"/>
        <v>193</v>
      </c>
      <c r="AH392" s="53">
        <f t="shared" si="180"/>
        <v>1641150</v>
      </c>
    </row>
    <row r="393" spans="1:34">
      <c r="A393" s="48"/>
      <c r="B393" s="49" t="s">
        <v>434</v>
      </c>
      <c r="C393" s="49">
        <v>3022660</v>
      </c>
      <c r="D393" s="49">
        <v>2868970</v>
      </c>
      <c r="E393" s="49">
        <v>3181090</v>
      </c>
      <c r="F393" s="49">
        <v>2610030</v>
      </c>
      <c r="G393" s="49">
        <v>2798080</v>
      </c>
      <c r="H393" s="49">
        <v>80</v>
      </c>
      <c r="I393" s="134">
        <v>214</v>
      </c>
      <c r="K393" s="51">
        <f t="shared" si="164"/>
        <v>3022660.0000039302</v>
      </c>
      <c r="L393" s="52">
        <f t="shared" si="165"/>
        <v>2868970.0000039302</v>
      </c>
      <c r="M393" s="52">
        <f t="shared" si="166"/>
        <v>3181090.0000039302</v>
      </c>
      <c r="N393" s="52">
        <f t="shared" si="167"/>
        <v>2610030.0000039302</v>
      </c>
      <c r="O393" s="52">
        <f t="shared" si="168"/>
        <v>2798080.0000039302</v>
      </c>
      <c r="P393" s="30"/>
      <c r="Q393" s="30">
        <f t="shared" si="169"/>
        <v>115</v>
      </c>
      <c r="R393" s="30">
        <f t="shared" si="170"/>
        <v>115</v>
      </c>
      <c r="S393" s="30">
        <f t="shared" si="171"/>
        <v>109</v>
      </c>
      <c r="T393" s="30">
        <f t="shared" si="172"/>
        <v>92</v>
      </c>
      <c r="U393" s="30">
        <f t="shared" si="173"/>
        <v>121</v>
      </c>
      <c r="V393" s="30">
        <f t="shared" si="162"/>
        <v>0</v>
      </c>
      <c r="W393" s="53" t="str">
        <f t="shared" si="163"/>
        <v>=</v>
      </c>
      <c r="Y393" s="54">
        <f t="shared" ca="1" si="181"/>
        <v>338</v>
      </c>
      <c r="Z393" s="30">
        <v>393</v>
      </c>
      <c r="AA393" s="30">
        <f t="shared" si="174"/>
        <v>325</v>
      </c>
      <c r="AB393" s="30" t="str">
        <f t="shared" ca="1" si="175"/>
        <v xml:space="preserve">Stefan John Blocher </v>
      </c>
      <c r="AC393" s="30">
        <f t="shared" ca="1" si="176"/>
        <v>0</v>
      </c>
      <c r="AD393" s="30">
        <f t="shared" ca="1" si="177"/>
        <v>80</v>
      </c>
      <c r="AE393" s="30" t="str">
        <f t="shared" ca="1" si="178"/>
        <v>---</v>
      </c>
      <c r="AF393" s="30" t="str">
        <f t="shared" ca="1" si="179"/>
        <v>▼</v>
      </c>
      <c r="AG393" s="30">
        <f t="shared" ca="1" si="182"/>
        <v>154</v>
      </c>
      <c r="AH393" s="53">
        <f t="shared" si="180"/>
        <v>3022660</v>
      </c>
    </row>
    <row r="394" spans="1:34">
      <c r="A394" s="48"/>
      <c r="B394" s="49" t="s">
        <v>435</v>
      </c>
      <c r="C394" s="49">
        <v>310860</v>
      </c>
      <c r="D394" s="49">
        <v>437590</v>
      </c>
      <c r="E394" s="49">
        <v>0</v>
      </c>
      <c r="F394" s="49">
        <v>0</v>
      </c>
      <c r="G394" s="49">
        <v>270210</v>
      </c>
      <c r="H394" s="49">
        <v>63</v>
      </c>
      <c r="I394" s="134">
        <v>24</v>
      </c>
      <c r="K394" s="51">
        <f t="shared" si="164"/>
        <v>310860.00000394002</v>
      </c>
      <c r="L394" s="52">
        <f t="shared" si="165"/>
        <v>437590.00000394002</v>
      </c>
      <c r="M394" s="52">
        <f t="shared" si="166"/>
        <v>3.9400000000000004E-6</v>
      </c>
      <c r="N394" s="52">
        <f t="shared" si="167"/>
        <v>3.9400000000000004E-6</v>
      </c>
      <c r="O394" s="52">
        <f t="shared" si="168"/>
        <v>270210.00000394002</v>
      </c>
      <c r="P394" s="30"/>
      <c r="Q394" s="30">
        <f t="shared" si="169"/>
        <v>328</v>
      </c>
      <c r="R394" s="30">
        <f t="shared" si="170"/>
        <v>319</v>
      </c>
      <c r="S394" s="30">
        <f t="shared" si="171"/>
        <v>366</v>
      </c>
      <c r="T394" s="30">
        <f t="shared" si="172"/>
        <v>373</v>
      </c>
      <c r="U394" s="30">
        <f t="shared" si="173"/>
        <v>326</v>
      </c>
      <c r="V394" s="30">
        <f t="shared" si="162"/>
        <v>-9</v>
      </c>
      <c r="W394" s="53" t="str">
        <f t="shared" si="163"/>
        <v>▼</v>
      </c>
      <c r="Y394" s="54">
        <f t="shared" ca="1" si="181"/>
        <v>338</v>
      </c>
      <c r="Z394" s="30">
        <v>394</v>
      </c>
      <c r="AA394" s="30">
        <f t="shared" si="174"/>
        <v>324</v>
      </c>
      <c r="AB394" s="30" t="str">
        <f t="shared" ca="1" si="175"/>
        <v xml:space="preserve">Sergio Viran </v>
      </c>
      <c r="AC394" s="30">
        <f t="shared" ca="1" si="176"/>
        <v>0</v>
      </c>
      <c r="AD394" s="30">
        <f t="shared" ca="1" si="177"/>
        <v>1</v>
      </c>
      <c r="AE394" s="30" t="str">
        <f t="shared" ca="1" si="178"/>
        <v>---</v>
      </c>
      <c r="AF394" s="30" t="str">
        <f t="shared" ca="1" si="179"/>
        <v>▲</v>
      </c>
      <c r="AG394" s="30">
        <f t="shared" ca="1" si="182"/>
        <v>387</v>
      </c>
      <c r="AH394" s="53">
        <f t="shared" si="180"/>
        <v>310860</v>
      </c>
    </row>
    <row r="395" spans="1:34">
      <c r="A395" s="48"/>
      <c r="B395" s="49" t="s">
        <v>436</v>
      </c>
      <c r="C395" s="49">
        <v>1196590</v>
      </c>
      <c r="D395" s="49">
        <v>1169270</v>
      </c>
      <c r="E395" s="49">
        <v>1223010</v>
      </c>
      <c r="F395" s="49">
        <v>925980</v>
      </c>
      <c r="G395" s="49">
        <v>1016830</v>
      </c>
      <c r="H395" s="49">
        <v>76</v>
      </c>
      <c r="I395" s="134">
        <v>475</v>
      </c>
      <c r="K395" s="51">
        <f t="shared" si="164"/>
        <v>1196590.00000395</v>
      </c>
      <c r="L395" s="52">
        <f t="shared" si="165"/>
        <v>1169270.00000395</v>
      </c>
      <c r="M395" s="52">
        <f t="shared" si="166"/>
        <v>1223010.00000395</v>
      </c>
      <c r="N395" s="52">
        <f t="shared" si="167"/>
        <v>925980.00000394997</v>
      </c>
      <c r="O395" s="52">
        <f t="shared" si="168"/>
        <v>1016830.00000395</v>
      </c>
      <c r="P395" s="30"/>
      <c r="Q395" s="30">
        <f t="shared" si="169"/>
        <v>240</v>
      </c>
      <c r="R395" s="30">
        <f t="shared" si="170"/>
        <v>241</v>
      </c>
      <c r="S395" s="30">
        <f t="shared" si="171"/>
        <v>241</v>
      </c>
      <c r="T395" s="30">
        <f t="shared" si="172"/>
        <v>252</v>
      </c>
      <c r="U395" s="30">
        <f t="shared" si="173"/>
        <v>249</v>
      </c>
      <c r="V395" s="30">
        <f t="shared" si="162"/>
        <v>1</v>
      </c>
      <c r="W395" s="53" t="str">
        <f t="shared" si="163"/>
        <v>▲</v>
      </c>
      <c r="Y395" s="54">
        <f t="shared" ca="1" si="181"/>
        <v>338</v>
      </c>
      <c r="Z395" s="30">
        <v>395</v>
      </c>
      <c r="AA395" s="30">
        <f t="shared" si="174"/>
        <v>320</v>
      </c>
      <c r="AB395" s="30" t="str">
        <f t="shared" ca="1" si="175"/>
        <v xml:space="preserve">杜文揚 </v>
      </c>
      <c r="AC395" s="30">
        <f t="shared" ca="1" si="176"/>
        <v>0</v>
      </c>
      <c r="AD395" s="30">
        <f t="shared" ca="1" si="177"/>
        <v>80</v>
      </c>
      <c r="AE395" s="30">
        <f t="shared" ca="1" si="178"/>
        <v>57</v>
      </c>
      <c r="AF395" s="30" t="str">
        <f t="shared" ca="1" si="179"/>
        <v>▲</v>
      </c>
      <c r="AG395" s="30">
        <f t="shared" ca="1" si="182"/>
        <v>389</v>
      </c>
      <c r="AH395" s="53">
        <f t="shared" si="180"/>
        <v>1196590</v>
      </c>
    </row>
    <row r="396" spans="1:34">
      <c r="A396" s="48"/>
      <c r="B396" s="49" t="s">
        <v>437</v>
      </c>
      <c r="C396" s="49">
        <v>0</v>
      </c>
      <c r="D396" s="49">
        <v>0</v>
      </c>
      <c r="E396" s="49">
        <v>0</v>
      </c>
      <c r="F396" s="49">
        <v>864860</v>
      </c>
      <c r="G396" s="49">
        <v>0</v>
      </c>
      <c r="H396" s="49">
        <v>80</v>
      </c>
      <c r="I396" s="134">
        <v>24</v>
      </c>
      <c r="K396" s="51">
        <f t="shared" si="164"/>
        <v>3.9600000000000002E-6</v>
      </c>
      <c r="L396" s="52">
        <f t="shared" si="165"/>
        <v>3.9600000000000002E-6</v>
      </c>
      <c r="M396" s="52">
        <f t="shared" si="166"/>
        <v>3.9600000000000002E-6</v>
      </c>
      <c r="N396" s="52">
        <f t="shared" si="167"/>
        <v>864860.00000395998</v>
      </c>
      <c r="O396" s="52">
        <f t="shared" si="168"/>
        <v>3.9600000000000002E-6</v>
      </c>
      <c r="P396" s="30"/>
      <c r="Q396" s="30">
        <f t="shared" si="169"/>
        <v>372</v>
      </c>
      <c r="R396" s="30">
        <f t="shared" si="170"/>
        <v>375</v>
      </c>
      <c r="S396" s="30">
        <f t="shared" si="171"/>
        <v>365</v>
      </c>
      <c r="T396" s="30">
        <f t="shared" si="172"/>
        <v>260</v>
      </c>
      <c r="U396" s="30">
        <f t="shared" si="173"/>
        <v>378</v>
      </c>
      <c r="V396" s="30">
        <f t="shared" si="162"/>
        <v>3</v>
      </c>
      <c r="W396" s="53" t="str">
        <f t="shared" si="163"/>
        <v>▲</v>
      </c>
      <c r="Y396" s="54">
        <f t="shared" ca="1" si="181"/>
        <v>338</v>
      </c>
      <c r="Z396" s="30">
        <v>396</v>
      </c>
      <c r="AA396" s="30">
        <f t="shared" si="174"/>
        <v>318</v>
      </c>
      <c r="AB396" s="30" t="str">
        <f t="shared" ca="1" si="175"/>
        <v xml:space="preserve">Kathy Grandey </v>
      </c>
      <c r="AC396" s="30">
        <f t="shared" ca="1" si="176"/>
        <v>0</v>
      </c>
      <c r="AD396" s="30">
        <f t="shared" ca="1" si="177"/>
        <v>73</v>
      </c>
      <c r="AE396" s="30">
        <f t="shared" ca="1" si="178"/>
        <v>23</v>
      </c>
      <c r="AF396" s="30" t="str">
        <f t="shared" ca="1" si="179"/>
        <v>▼</v>
      </c>
      <c r="AG396" s="30">
        <f t="shared" ca="1" si="182"/>
        <v>291</v>
      </c>
      <c r="AH396" s="53" t="str">
        <f t="shared" si="180"/>
        <v/>
      </c>
    </row>
    <row r="397" spans="1:34">
      <c r="A397" s="48"/>
      <c r="B397" s="49" t="s">
        <v>438</v>
      </c>
      <c r="C397" s="49">
        <v>0</v>
      </c>
      <c r="D397" s="49">
        <v>0</v>
      </c>
      <c r="E397" s="49">
        <v>0</v>
      </c>
      <c r="F397" s="49">
        <v>0</v>
      </c>
      <c r="G397" s="49">
        <v>0</v>
      </c>
      <c r="H397" s="49">
        <v>80</v>
      </c>
      <c r="I397" s="134">
        <v>15</v>
      </c>
      <c r="K397" s="51">
        <f t="shared" si="164"/>
        <v>3.9700000000000001E-6</v>
      </c>
      <c r="L397" s="52">
        <f t="shared" si="165"/>
        <v>3.9700000000000001E-6</v>
      </c>
      <c r="M397" s="52">
        <f t="shared" si="166"/>
        <v>3.9700000000000001E-6</v>
      </c>
      <c r="N397" s="52">
        <f t="shared" si="167"/>
        <v>3.9700000000000001E-6</v>
      </c>
      <c r="O397" s="52">
        <f t="shared" si="168"/>
        <v>3.9700000000000001E-6</v>
      </c>
      <c r="P397" s="30"/>
      <c r="Q397" s="30">
        <f t="shared" si="169"/>
        <v>371</v>
      </c>
      <c r="R397" s="30">
        <f t="shared" si="170"/>
        <v>374</v>
      </c>
      <c r="S397" s="30">
        <f t="shared" si="171"/>
        <v>364</v>
      </c>
      <c r="T397" s="30">
        <f t="shared" si="172"/>
        <v>372</v>
      </c>
      <c r="U397" s="30">
        <f t="shared" si="173"/>
        <v>377</v>
      </c>
      <c r="V397" s="30">
        <f t="shared" si="162"/>
        <v>3</v>
      </c>
      <c r="W397" s="53" t="str">
        <f t="shared" si="163"/>
        <v>▲</v>
      </c>
      <c r="Y397" s="54">
        <f t="shared" ca="1" si="181"/>
        <v>338</v>
      </c>
      <c r="Z397" s="30">
        <v>397</v>
      </c>
      <c r="AA397" s="30">
        <f t="shared" si="174"/>
        <v>310</v>
      </c>
      <c r="AB397" s="30" t="str">
        <f t="shared" ca="1" si="175"/>
        <v xml:space="preserve">Pong Neng </v>
      </c>
      <c r="AC397" s="30">
        <f t="shared" ca="1" si="176"/>
        <v>0</v>
      </c>
      <c r="AD397" s="30">
        <f t="shared" ca="1" si="177"/>
        <v>25</v>
      </c>
      <c r="AE397" s="30" t="str">
        <f t="shared" ca="1" si="178"/>
        <v>---</v>
      </c>
      <c r="AF397" s="30" t="str">
        <f t="shared" ca="1" si="179"/>
        <v>▲</v>
      </c>
      <c r="AG397" s="30">
        <f t="shared" ca="1" si="182"/>
        <v>393</v>
      </c>
      <c r="AH397" s="53" t="str">
        <f t="shared" si="180"/>
        <v/>
      </c>
    </row>
    <row r="398" spans="1:34">
      <c r="A398" s="48"/>
      <c r="B398" s="49" t="s">
        <v>439</v>
      </c>
      <c r="C398" s="49">
        <v>3583990</v>
      </c>
      <c r="D398" s="49">
        <v>2780190</v>
      </c>
      <c r="E398" s="49">
        <v>3923450</v>
      </c>
      <c r="F398" s="49">
        <v>5020280</v>
      </c>
      <c r="G398" s="49">
        <v>4026900</v>
      </c>
      <c r="H398" s="49">
        <v>80</v>
      </c>
      <c r="I398" s="134">
        <v>124</v>
      </c>
      <c r="K398" s="51">
        <f t="shared" si="164"/>
        <v>3583990.00000398</v>
      </c>
      <c r="L398" s="52">
        <f t="shared" si="165"/>
        <v>2780190.00000398</v>
      </c>
      <c r="M398" s="52">
        <f t="shared" si="166"/>
        <v>3923450.00000398</v>
      </c>
      <c r="N398" s="52">
        <f t="shared" si="167"/>
        <v>5020280.0000039795</v>
      </c>
      <c r="O398" s="52">
        <f t="shared" si="168"/>
        <v>4026900.00000398</v>
      </c>
      <c r="P398" s="30"/>
      <c r="Q398" s="30">
        <f t="shared" si="169"/>
        <v>91</v>
      </c>
      <c r="R398" s="30">
        <f t="shared" si="170"/>
        <v>122</v>
      </c>
      <c r="S398" s="30">
        <f t="shared" si="171"/>
        <v>65</v>
      </c>
      <c r="T398" s="30">
        <f t="shared" si="172"/>
        <v>17</v>
      </c>
      <c r="U398" s="30">
        <f t="shared" si="173"/>
        <v>64</v>
      </c>
      <c r="V398" s="30">
        <f t="shared" si="162"/>
        <v>31</v>
      </c>
      <c r="W398" s="53" t="str">
        <f t="shared" si="163"/>
        <v>▲</v>
      </c>
      <c r="Y398" s="54">
        <f t="shared" ca="1" si="181"/>
        <v>338</v>
      </c>
      <c r="Z398" s="30">
        <v>398</v>
      </c>
      <c r="AA398" s="30">
        <f t="shared" si="174"/>
        <v>307</v>
      </c>
      <c r="AB398" s="30" t="str">
        <f t="shared" ca="1" si="175"/>
        <v xml:space="preserve">Mousse Herní </v>
      </c>
      <c r="AC398" s="30">
        <f t="shared" ca="1" si="176"/>
        <v>0</v>
      </c>
      <c r="AD398" s="30">
        <f t="shared" ca="1" si="177"/>
        <v>80</v>
      </c>
      <c r="AE398" s="30" t="str">
        <f t="shared" ca="1" si="178"/>
        <v>---</v>
      </c>
      <c r="AF398" s="30" t="str">
        <f t="shared" ca="1" si="179"/>
        <v>▲</v>
      </c>
      <c r="AG398" s="30">
        <f t="shared" ca="1" si="182"/>
        <v>394</v>
      </c>
      <c r="AH398" s="53">
        <f t="shared" si="180"/>
        <v>3583990</v>
      </c>
    </row>
    <row r="399" spans="1:34">
      <c r="A399" s="48"/>
      <c r="B399" s="49" t="s">
        <v>440</v>
      </c>
      <c r="C399" s="49">
        <v>1966510</v>
      </c>
      <c r="D399" s="49">
        <v>1103590</v>
      </c>
      <c r="E399" s="49">
        <v>1814290</v>
      </c>
      <c r="F399" s="49">
        <v>1038910</v>
      </c>
      <c r="G399" s="49">
        <v>1125740</v>
      </c>
      <c r="H399" s="49">
        <v>70</v>
      </c>
      <c r="I399" s="134">
        <v>43</v>
      </c>
      <c r="K399" s="51">
        <f t="shared" si="164"/>
        <v>1966510.00000399</v>
      </c>
      <c r="L399" s="52">
        <f t="shared" si="165"/>
        <v>1103590.00000399</v>
      </c>
      <c r="M399" s="52">
        <f t="shared" si="166"/>
        <v>1814290.00000399</v>
      </c>
      <c r="N399" s="52">
        <f t="shared" si="167"/>
        <v>1038910.00000399</v>
      </c>
      <c r="O399" s="52">
        <f t="shared" si="168"/>
        <v>1125740.00000399</v>
      </c>
      <c r="P399" s="30"/>
      <c r="Q399" s="30">
        <f t="shared" si="169"/>
        <v>183</v>
      </c>
      <c r="R399" s="30">
        <f t="shared" si="170"/>
        <v>250</v>
      </c>
      <c r="S399" s="30">
        <f t="shared" si="171"/>
        <v>198</v>
      </c>
      <c r="T399" s="30">
        <f t="shared" si="172"/>
        <v>238</v>
      </c>
      <c r="U399" s="30">
        <f t="shared" si="173"/>
        <v>236</v>
      </c>
      <c r="V399" s="30">
        <f t="shared" si="162"/>
        <v>67</v>
      </c>
      <c r="W399" s="53" t="str">
        <f t="shared" si="163"/>
        <v>▲</v>
      </c>
      <c r="Y399" s="54">
        <f t="shared" ca="1" si="181"/>
        <v>338</v>
      </c>
      <c r="Z399" s="30">
        <v>399</v>
      </c>
      <c r="AA399" s="30">
        <f t="shared" si="174"/>
        <v>302</v>
      </c>
      <c r="AB399" s="30" t="str">
        <f t="shared" ca="1" si="175"/>
        <v xml:space="preserve">Maggy Mag </v>
      </c>
      <c r="AC399" s="30">
        <f t="shared" ca="1" si="176"/>
        <v>0</v>
      </c>
      <c r="AD399" s="30">
        <f t="shared" ca="1" si="177"/>
        <v>32</v>
      </c>
      <c r="AE399" s="30" t="str">
        <f t="shared" ca="1" si="178"/>
        <v>---</v>
      </c>
      <c r="AF399" s="30" t="str">
        <f t="shared" ca="1" si="179"/>
        <v>▲</v>
      </c>
      <c r="AG399" s="30">
        <f t="shared" ca="1" si="182"/>
        <v>395</v>
      </c>
      <c r="AH399" s="53">
        <f t="shared" si="180"/>
        <v>1966510</v>
      </c>
    </row>
    <row r="400" spans="1:34">
      <c r="A400" s="48"/>
      <c r="B400" s="49" t="s">
        <v>441</v>
      </c>
      <c r="C400" s="49">
        <v>0</v>
      </c>
      <c r="D400" s="49">
        <v>0</v>
      </c>
      <c r="E400" s="49">
        <v>0</v>
      </c>
      <c r="F400" s="49">
        <v>1588630</v>
      </c>
      <c r="G400" s="49">
        <v>2724030</v>
      </c>
      <c r="H400" s="49">
        <v>80</v>
      </c>
      <c r="I400" s="134">
        <v>193</v>
      </c>
      <c r="K400" s="51">
        <f t="shared" si="164"/>
        <v>3.9999999999999998E-6</v>
      </c>
      <c r="L400" s="52">
        <f t="shared" si="165"/>
        <v>3.9999999999999998E-6</v>
      </c>
      <c r="M400" s="52">
        <f t="shared" si="166"/>
        <v>3.9999999999999998E-6</v>
      </c>
      <c r="N400" s="52">
        <f t="shared" si="167"/>
        <v>1588630.000004</v>
      </c>
      <c r="O400" s="52">
        <f t="shared" si="168"/>
        <v>2724030.000004</v>
      </c>
      <c r="P400" s="30"/>
      <c r="Q400" s="30">
        <f t="shared" si="169"/>
        <v>370</v>
      </c>
      <c r="R400" s="30">
        <f t="shared" si="170"/>
        <v>373</v>
      </c>
      <c r="S400" s="30">
        <f t="shared" si="171"/>
        <v>363</v>
      </c>
      <c r="T400" s="30">
        <f t="shared" si="172"/>
        <v>171</v>
      </c>
      <c r="U400" s="30">
        <f t="shared" si="173"/>
        <v>126</v>
      </c>
      <c r="V400" s="30">
        <f t="shared" si="162"/>
        <v>3</v>
      </c>
      <c r="W400" s="53" t="str">
        <f t="shared" si="163"/>
        <v>▲</v>
      </c>
      <c r="Y400" s="54">
        <f t="shared" ca="1" si="181"/>
        <v>338</v>
      </c>
      <c r="Z400" s="30">
        <v>400</v>
      </c>
      <c r="AA400" s="30">
        <f t="shared" si="174"/>
        <v>289</v>
      </c>
      <c r="AB400" s="30" t="str">
        <f t="shared" ca="1" si="175"/>
        <v xml:space="preserve">Michal Melicher </v>
      </c>
      <c r="AC400" s="30">
        <f t="shared" ca="1" si="176"/>
        <v>0</v>
      </c>
      <c r="AD400" s="30">
        <f t="shared" ca="1" si="177"/>
        <v>79</v>
      </c>
      <c r="AE400" s="30" t="str">
        <f t="shared" ca="1" si="178"/>
        <v>---</v>
      </c>
      <c r="AF400" s="30" t="str">
        <f t="shared" ca="1" si="179"/>
        <v>▲</v>
      </c>
      <c r="AG400" s="30">
        <f t="shared" ca="1" si="182"/>
        <v>397</v>
      </c>
      <c r="AH400" s="53" t="str">
        <f t="shared" si="180"/>
        <v/>
      </c>
    </row>
    <row r="401" spans="1:34">
      <c r="A401" s="48"/>
      <c r="B401" s="49" t="s">
        <v>442</v>
      </c>
      <c r="C401" s="49">
        <v>0</v>
      </c>
      <c r="D401" s="49">
        <v>0</v>
      </c>
      <c r="E401" s="49">
        <v>0</v>
      </c>
      <c r="F401" s="49">
        <v>0</v>
      </c>
      <c r="G401" s="49">
        <v>0</v>
      </c>
      <c r="H401" s="49">
        <v>39</v>
      </c>
      <c r="I401" s="134">
        <v>136</v>
      </c>
      <c r="K401" s="51">
        <f t="shared" si="164"/>
        <v>4.0099999999999997E-6</v>
      </c>
      <c r="L401" s="52">
        <f t="shared" si="165"/>
        <v>4.0099999999999997E-6</v>
      </c>
      <c r="M401" s="52">
        <f t="shared" si="166"/>
        <v>4.0099999999999997E-6</v>
      </c>
      <c r="N401" s="52">
        <f t="shared" si="167"/>
        <v>4.0099999999999997E-6</v>
      </c>
      <c r="O401" s="52">
        <f t="shared" si="168"/>
        <v>4.0099999999999997E-6</v>
      </c>
      <c r="P401" s="30"/>
      <c r="Q401" s="30">
        <f t="shared" si="169"/>
        <v>369</v>
      </c>
      <c r="R401" s="30">
        <f t="shared" si="170"/>
        <v>372</v>
      </c>
      <c r="S401" s="30">
        <f t="shared" si="171"/>
        <v>362</v>
      </c>
      <c r="T401" s="30">
        <f t="shared" si="172"/>
        <v>371</v>
      </c>
      <c r="U401" s="30">
        <f t="shared" si="173"/>
        <v>376</v>
      </c>
      <c r="V401" s="30">
        <f t="shared" si="162"/>
        <v>3</v>
      </c>
      <c r="W401" s="53" t="str">
        <f t="shared" si="163"/>
        <v>▲</v>
      </c>
      <c r="Y401" s="54">
        <f t="shared" ca="1" si="181"/>
        <v>338</v>
      </c>
      <c r="Z401" s="30">
        <v>401</v>
      </c>
      <c r="AA401" s="30">
        <f t="shared" si="174"/>
        <v>285</v>
      </c>
      <c r="AB401" s="30" t="str">
        <f t="shared" ca="1" si="175"/>
        <v xml:space="preserve">Christina Bryson </v>
      </c>
      <c r="AC401" s="30">
        <f t="shared" ca="1" si="176"/>
        <v>0</v>
      </c>
      <c r="AD401" s="30">
        <f t="shared" ca="1" si="177"/>
        <v>80</v>
      </c>
      <c r="AE401" s="30" t="str">
        <f t="shared" ca="1" si="178"/>
        <v>---</v>
      </c>
      <c r="AF401" s="30" t="str">
        <f t="shared" ca="1" si="179"/>
        <v>▲</v>
      </c>
      <c r="AG401" s="30">
        <f t="shared" ca="1" si="182"/>
        <v>398</v>
      </c>
      <c r="AH401" s="53" t="str">
        <f t="shared" si="180"/>
        <v/>
      </c>
    </row>
    <row r="402" spans="1:34">
      <c r="A402" s="48"/>
      <c r="B402" s="49" t="s">
        <v>443</v>
      </c>
      <c r="C402" s="49">
        <v>4999440</v>
      </c>
      <c r="D402" s="49">
        <v>3112940</v>
      </c>
      <c r="E402" s="49">
        <v>3992220</v>
      </c>
      <c r="F402" s="49">
        <v>4309700</v>
      </c>
      <c r="G402" s="49">
        <v>4137070</v>
      </c>
      <c r="H402" s="49">
        <v>80</v>
      </c>
      <c r="I402" s="134">
        <v>245</v>
      </c>
      <c r="K402" s="51">
        <f t="shared" si="164"/>
        <v>4999440.0000040196</v>
      </c>
      <c r="L402" s="52">
        <f t="shared" si="165"/>
        <v>3112940.0000040201</v>
      </c>
      <c r="M402" s="52">
        <f t="shared" si="166"/>
        <v>3992220.0000040201</v>
      </c>
      <c r="N402" s="52">
        <f t="shared" si="167"/>
        <v>4309700.0000040196</v>
      </c>
      <c r="O402" s="52">
        <f t="shared" si="168"/>
        <v>4137070.0000040201</v>
      </c>
      <c r="P402" s="30"/>
      <c r="Q402" s="30">
        <f t="shared" si="169"/>
        <v>31</v>
      </c>
      <c r="R402" s="30">
        <f t="shared" si="170"/>
        <v>102</v>
      </c>
      <c r="S402" s="30">
        <f t="shared" si="171"/>
        <v>62</v>
      </c>
      <c r="T402" s="30">
        <f t="shared" si="172"/>
        <v>27</v>
      </c>
      <c r="U402" s="30">
        <f t="shared" si="173"/>
        <v>56</v>
      </c>
      <c r="V402" s="30">
        <f t="shared" si="162"/>
        <v>71</v>
      </c>
      <c r="W402" s="53" t="str">
        <f t="shared" si="163"/>
        <v>▲</v>
      </c>
      <c r="Y402" s="54">
        <f t="shared" ca="1" si="181"/>
        <v>338</v>
      </c>
      <c r="Z402" s="30">
        <v>402</v>
      </c>
      <c r="AA402" s="30">
        <f t="shared" si="174"/>
        <v>282</v>
      </c>
      <c r="AB402" s="30" t="str">
        <f t="shared" ca="1" si="175"/>
        <v xml:space="preserve">Huang Shu-jue </v>
      </c>
      <c r="AC402" s="30">
        <f t="shared" ca="1" si="176"/>
        <v>0</v>
      </c>
      <c r="AD402" s="30">
        <f t="shared" ca="1" si="177"/>
        <v>76</v>
      </c>
      <c r="AE402" s="30">
        <f t="shared" ca="1" si="178"/>
        <v>37</v>
      </c>
      <c r="AF402" s="30" t="str">
        <f t="shared" ca="1" si="179"/>
        <v>▲</v>
      </c>
      <c r="AG402" s="30">
        <f t="shared" ca="1" si="182"/>
        <v>252</v>
      </c>
      <c r="AH402" s="53">
        <f t="shared" si="180"/>
        <v>4999440</v>
      </c>
    </row>
    <row r="403" spans="1:34">
      <c r="A403" s="48"/>
      <c r="B403" s="49" t="s">
        <v>444</v>
      </c>
      <c r="C403" s="49">
        <v>0</v>
      </c>
      <c r="D403" s="49">
        <v>0</v>
      </c>
      <c r="E403" s="49">
        <v>0</v>
      </c>
      <c r="F403" s="49">
        <v>0</v>
      </c>
      <c r="G403" s="49">
        <v>0</v>
      </c>
      <c r="H403" s="49">
        <v>49</v>
      </c>
      <c r="I403" s="134">
        <v>0</v>
      </c>
      <c r="K403" s="51">
        <f t="shared" si="164"/>
        <v>4.0300000000000004E-6</v>
      </c>
      <c r="L403" s="52">
        <f t="shared" si="165"/>
        <v>4.0300000000000004E-6</v>
      </c>
      <c r="M403" s="52">
        <f t="shared" si="166"/>
        <v>4.0300000000000004E-6</v>
      </c>
      <c r="N403" s="52">
        <f t="shared" si="167"/>
        <v>4.0300000000000004E-6</v>
      </c>
      <c r="O403" s="52">
        <f t="shared" si="168"/>
        <v>4.0300000000000004E-6</v>
      </c>
      <c r="P403" s="30"/>
      <c r="Q403" s="30">
        <f t="shared" si="169"/>
        <v>368</v>
      </c>
      <c r="R403" s="30">
        <f t="shared" si="170"/>
        <v>371</v>
      </c>
      <c r="S403" s="30">
        <f t="shared" si="171"/>
        <v>361</v>
      </c>
      <c r="T403" s="30">
        <f t="shared" si="172"/>
        <v>370</v>
      </c>
      <c r="U403" s="30">
        <f t="shared" si="173"/>
        <v>375</v>
      </c>
      <c r="V403" s="30">
        <f t="shared" si="162"/>
        <v>3</v>
      </c>
      <c r="W403" s="53" t="str">
        <f t="shared" si="163"/>
        <v>▲</v>
      </c>
      <c r="Y403" s="54">
        <f t="shared" ca="1" si="181"/>
        <v>338</v>
      </c>
      <c r="Z403" s="30">
        <v>403</v>
      </c>
      <c r="AA403" s="30">
        <f t="shared" si="174"/>
        <v>276</v>
      </c>
      <c r="AB403" s="30" t="str">
        <f t="shared" ca="1" si="175"/>
        <v xml:space="preserve">Sam Moore </v>
      </c>
      <c r="AC403" s="30">
        <f t="shared" ca="1" si="176"/>
        <v>0</v>
      </c>
      <c r="AD403" s="30">
        <f t="shared" ca="1" si="177"/>
        <v>6</v>
      </c>
      <c r="AE403" s="30">
        <f t="shared" ca="1" si="178"/>
        <v>82</v>
      </c>
      <c r="AF403" s="30" t="str">
        <f t="shared" ca="1" si="179"/>
        <v>▲</v>
      </c>
      <c r="AG403" s="30">
        <f t="shared" ca="1" si="182"/>
        <v>400</v>
      </c>
      <c r="AH403" s="53" t="str">
        <f t="shared" si="180"/>
        <v/>
      </c>
    </row>
    <row r="404" spans="1:34">
      <c r="A404" s="48"/>
      <c r="B404" s="49" t="s">
        <v>445</v>
      </c>
      <c r="C404" s="49">
        <v>0</v>
      </c>
      <c r="D404" s="49">
        <v>0</v>
      </c>
      <c r="E404" s="49">
        <v>1768520</v>
      </c>
      <c r="F404" s="49">
        <v>0</v>
      </c>
      <c r="G404" s="49">
        <v>1590030</v>
      </c>
      <c r="H404" s="49">
        <v>80</v>
      </c>
      <c r="I404" s="134">
        <v>17</v>
      </c>
      <c r="K404" s="51">
        <f t="shared" si="164"/>
        <v>4.0400000000000003E-6</v>
      </c>
      <c r="L404" s="52">
        <f t="shared" si="165"/>
        <v>4.0400000000000003E-6</v>
      </c>
      <c r="M404" s="52">
        <f t="shared" si="166"/>
        <v>1768520.0000040401</v>
      </c>
      <c r="N404" s="52">
        <f t="shared" si="167"/>
        <v>4.0400000000000003E-6</v>
      </c>
      <c r="O404" s="52">
        <f t="shared" si="168"/>
        <v>1590030.0000040401</v>
      </c>
      <c r="P404" s="30"/>
      <c r="Q404" s="30">
        <f t="shared" si="169"/>
        <v>367</v>
      </c>
      <c r="R404" s="30">
        <f t="shared" si="170"/>
        <v>370</v>
      </c>
      <c r="S404" s="30">
        <f t="shared" si="171"/>
        <v>202</v>
      </c>
      <c r="T404" s="30">
        <f t="shared" si="172"/>
        <v>369</v>
      </c>
      <c r="U404" s="30">
        <f t="shared" si="173"/>
        <v>201</v>
      </c>
      <c r="V404" s="30">
        <f t="shared" si="162"/>
        <v>3</v>
      </c>
      <c r="W404" s="53" t="str">
        <f t="shared" si="163"/>
        <v>▲</v>
      </c>
      <c r="Y404" s="54">
        <f t="shared" ca="1" si="181"/>
        <v>338</v>
      </c>
      <c r="Z404" s="30">
        <v>404</v>
      </c>
      <c r="AA404" s="30">
        <f t="shared" si="174"/>
        <v>271</v>
      </c>
      <c r="AB404" s="30" t="str">
        <f t="shared" ca="1" si="175"/>
        <v xml:space="preserve">Alastair Penn </v>
      </c>
      <c r="AC404" s="30">
        <f t="shared" ca="1" si="176"/>
        <v>0</v>
      </c>
      <c r="AD404" s="30">
        <f t="shared" ca="1" si="177"/>
        <v>80</v>
      </c>
      <c r="AE404" s="30">
        <f t="shared" ca="1" si="178"/>
        <v>12</v>
      </c>
      <c r="AF404" s="30" t="str">
        <f t="shared" ca="1" si="179"/>
        <v>▲</v>
      </c>
      <c r="AG404" s="30">
        <f t="shared" ca="1" si="182"/>
        <v>402</v>
      </c>
      <c r="AH404" s="53" t="str">
        <f t="shared" si="180"/>
        <v/>
      </c>
    </row>
    <row r="405" spans="1:34">
      <c r="A405" s="48"/>
      <c r="B405" s="49" t="s">
        <v>446</v>
      </c>
      <c r="C405" s="49">
        <v>1821370</v>
      </c>
      <c r="D405" s="49">
        <v>1493330</v>
      </c>
      <c r="E405" s="49">
        <v>1724870</v>
      </c>
      <c r="F405" s="49">
        <v>1100510</v>
      </c>
      <c r="G405" s="49">
        <v>1470220</v>
      </c>
      <c r="H405" s="49">
        <v>80</v>
      </c>
      <c r="I405" s="134">
        <v>289</v>
      </c>
      <c r="K405" s="51">
        <f t="shared" si="164"/>
        <v>1821370.0000040501</v>
      </c>
      <c r="L405" s="52">
        <f t="shared" si="165"/>
        <v>1493330.0000040501</v>
      </c>
      <c r="M405" s="52">
        <f t="shared" si="166"/>
        <v>1724870.0000040501</v>
      </c>
      <c r="N405" s="52">
        <f t="shared" si="167"/>
        <v>1100510.0000040501</v>
      </c>
      <c r="O405" s="52">
        <f t="shared" si="168"/>
        <v>1470220.0000040501</v>
      </c>
      <c r="P405" s="30"/>
      <c r="Q405" s="30">
        <f t="shared" si="169"/>
        <v>199</v>
      </c>
      <c r="R405" s="30">
        <f t="shared" si="170"/>
        <v>216</v>
      </c>
      <c r="S405" s="30">
        <f t="shared" si="171"/>
        <v>206</v>
      </c>
      <c r="T405" s="30">
        <f t="shared" si="172"/>
        <v>222</v>
      </c>
      <c r="U405" s="30">
        <f t="shared" si="173"/>
        <v>210</v>
      </c>
      <c r="V405" s="30">
        <f t="shared" si="162"/>
        <v>17</v>
      </c>
      <c r="W405" s="53" t="str">
        <f t="shared" si="163"/>
        <v>▲</v>
      </c>
      <c r="Y405" s="54">
        <f t="shared" ca="1" si="181"/>
        <v>338</v>
      </c>
      <c r="Z405" s="30">
        <v>405</v>
      </c>
      <c r="AA405" s="30">
        <f t="shared" si="174"/>
        <v>270</v>
      </c>
      <c r="AB405" s="30" t="str">
        <f t="shared" ca="1" si="175"/>
        <v xml:space="preserve">Iain Kelly </v>
      </c>
      <c r="AC405" s="30">
        <f t="shared" ca="1" si="176"/>
        <v>0</v>
      </c>
      <c r="AD405" s="30">
        <f t="shared" ca="1" si="177"/>
        <v>45</v>
      </c>
      <c r="AE405" s="30" t="str">
        <f t="shared" ca="1" si="178"/>
        <v>---</v>
      </c>
      <c r="AF405" s="30" t="str">
        <f t="shared" ca="1" si="179"/>
        <v>▲</v>
      </c>
      <c r="AG405" s="30">
        <f t="shared" ca="1" si="182"/>
        <v>403</v>
      </c>
      <c r="AH405" s="53">
        <f t="shared" si="180"/>
        <v>1821370</v>
      </c>
    </row>
    <row r="406" spans="1:34">
      <c r="A406" s="48"/>
      <c r="B406" s="49" t="s">
        <v>447</v>
      </c>
      <c r="C406" s="49">
        <v>3649590</v>
      </c>
      <c r="D406" s="49">
        <v>3861590</v>
      </c>
      <c r="E406" s="49">
        <v>4074940</v>
      </c>
      <c r="F406" s="49">
        <v>3272410</v>
      </c>
      <c r="G406" s="49">
        <v>4116060</v>
      </c>
      <c r="H406" s="49">
        <v>80</v>
      </c>
      <c r="I406" s="134">
        <v>198</v>
      </c>
      <c r="K406" s="51">
        <f t="shared" si="164"/>
        <v>3649590.0000040601</v>
      </c>
      <c r="L406" s="52">
        <f t="shared" si="165"/>
        <v>3861590.0000040601</v>
      </c>
      <c r="M406" s="52">
        <f t="shared" si="166"/>
        <v>4074940.0000040601</v>
      </c>
      <c r="N406" s="52">
        <f t="shared" si="167"/>
        <v>3272410.0000040601</v>
      </c>
      <c r="O406" s="52">
        <f t="shared" si="168"/>
        <v>4116060.0000040601</v>
      </c>
      <c r="P406" s="30"/>
      <c r="Q406" s="30">
        <f t="shared" si="169"/>
        <v>87</v>
      </c>
      <c r="R406" s="30">
        <f t="shared" si="170"/>
        <v>54</v>
      </c>
      <c r="S406" s="30">
        <f t="shared" si="171"/>
        <v>53</v>
      </c>
      <c r="T406" s="30">
        <f t="shared" si="172"/>
        <v>65</v>
      </c>
      <c r="U406" s="30">
        <f t="shared" si="173"/>
        <v>58</v>
      </c>
      <c r="V406" s="30">
        <f t="shared" si="162"/>
        <v>-33</v>
      </c>
      <c r="W406" s="53" t="str">
        <f t="shared" si="163"/>
        <v>▼</v>
      </c>
      <c r="Y406" s="54">
        <f t="shared" ca="1" si="181"/>
        <v>338</v>
      </c>
      <c r="Z406" s="30">
        <v>406</v>
      </c>
      <c r="AA406" s="30">
        <f t="shared" si="174"/>
        <v>266</v>
      </c>
      <c r="AB406" s="30" t="str">
        <f t="shared" ca="1" si="175"/>
        <v xml:space="preserve">Guillaume Légère </v>
      </c>
      <c r="AC406" s="30">
        <f t="shared" ca="1" si="176"/>
        <v>0</v>
      </c>
      <c r="AD406" s="30">
        <f t="shared" ca="1" si="177"/>
        <v>80</v>
      </c>
      <c r="AE406" s="30">
        <f t="shared" ca="1" si="178"/>
        <v>9</v>
      </c>
      <c r="AF406" s="30" t="str">
        <f t="shared" ca="1" si="179"/>
        <v>▲</v>
      </c>
      <c r="AG406" s="30">
        <f t="shared" ca="1" si="182"/>
        <v>405</v>
      </c>
      <c r="AH406" s="53">
        <f t="shared" si="180"/>
        <v>3649590</v>
      </c>
    </row>
    <row r="407" spans="1:34">
      <c r="A407" s="48"/>
      <c r="B407" s="49" t="s">
        <v>448</v>
      </c>
      <c r="C407" s="49">
        <v>2653190</v>
      </c>
      <c r="D407" s="49">
        <v>1941820</v>
      </c>
      <c r="E407" s="49">
        <v>2266080</v>
      </c>
      <c r="F407" s="49">
        <v>1484860</v>
      </c>
      <c r="G407" s="49">
        <v>2318750</v>
      </c>
      <c r="H407" s="49">
        <v>80</v>
      </c>
      <c r="I407" s="134">
        <v>564</v>
      </c>
      <c r="K407" s="51">
        <f t="shared" si="164"/>
        <v>2653190.0000040699</v>
      </c>
      <c r="L407" s="52">
        <f t="shared" si="165"/>
        <v>1941820.0000040701</v>
      </c>
      <c r="M407" s="52">
        <f t="shared" si="166"/>
        <v>2266080.0000040699</v>
      </c>
      <c r="N407" s="52">
        <f t="shared" si="167"/>
        <v>1484860.0000040701</v>
      </c>
      <c r="O407" s="52">
        <f t="shared" si="168"/>
        <v>2318750.0000040699</v>
      </c>
      <c r="P407" s="30"/>
      <c r="Q407" s="30">
        <f t="shared" si="169"/>
        <v>141</v>
      </c>
      <c r="R407" s="30">
        <f t="shared" si="170"/>
        <v>185</v>
      </c>
      <c r="S407" s="30">
        <f t="shared" si="171"/>
        <v>164</v>
      </c>
      <c r="T407" s="30">
        <f t="shared" si="172"/>
        <v>183</v>
      </c>
      <c r="U407" s="30">
        <f t="shared" si="173"/>
        <v>156</v>
      </c>
      <c r="V407" s="30">
        <f t="shared" si="162"/>
        <v>44</v>
      </c>
      <c r="W407" s="53" t="str">
        <f t="shared" si="163"/>
        <v>▲</v>
      </c>
      <c r="Y407" s="54">
        <f t="shared" ca="1" si="181"/>
        <v>338</v>
      </c>
      <c r="Z407" s="30">
        <v>407</v>
      </c>
      <c r="AA407" s="30">
        <f t="shared" si="174"/>
        <v>263</v>
      </c>
      <c r="AB407" s="30" t="str">
        <f t="shared" ca="1" si="175"/>
        <v xml:space="preserve">Amy Kanthita </v>
      </c>
      <c r="AC407" s="30">
        <f t="shared" ca="1" si="176"/>
        <v>0</v>
      </c>
      <c r="AD407" s="30">
        <f t="shared" ca="1" si="177"/>
        <v>80</v>
      </c>
      <c r="AE407" s="30" t="str">
        <f t="shared" ca="1" si="178"/>
        <v>---</v>
      </c>
      <c r="AF407" s="30" t="str">
        <f t="shared" ca="1" si="179"/>
        <v>▲</v>
      </c>
      <c r="AG407" s="30">
        <f t="shared" ca="1" si="182"/>
        <v>406</v>
      </c>
      <c r="AH407" s="53">
        <f t="shared" si="180"/>
        <v>2653190</v>
      </c>
    </row>
    <row r="408" spans="1:34">
      <c r="A408" s="48"/>
      <c r="B408" s="49" t="s">
        <v>449</v>
      </c>
      <c r="C408" s="49">
        <v>1136060</v>
      </c>
      <c r="D408" s="49">
        <v>749730</v>
      </c>
      <c r="E408" s="49">
        <v>0</v>
      </c>
      <c r="F408" s="49">
        <v>1225690</v>
      </c>
      <c r="G408" s="49">
        <v>0</v>
      </c>
      <c r="H408" s="49">
        <v>80</v>
      </c>
      <c r="I408" s="134">
        <v>10</v>
      </c>
      <c r="K408" s="51">
        <f t="shared" si="164"/>
        <v>1136060.0000040799</v>
      </c>
      <c r="L408" s="52">
        <f t="shared" si="165"/>
        <v>749730.00000408001</v>
      </c>
      <c r="M408" s="52">
        <f t="shared" si="166"/>
        <v>4.0799999999999999E-6</v>
      </c>
      <c r="N408" s="52">
        <f t="shared" si="167"/>
        <v>1225690.0000040799</v>
      </c>
      <c r="O408" s="52">
        <f t="shared" si="168"/>
        <v>4.0799999999999999E-6</v>
      </c>
      <c r="P408" s="30"/>
      <c r="Q408" s="30">
        <f t="shared" si="169"/>
        <v>246</v>
      </c>
      <c r="R408" s="30">
        <f t="shared" si="170"/>
        <v>289</v>
      </c>
      <c r="S408" s="30">
        <f t="shared" si="171"/>
        <v>360</v>
      </c>
      <c r="T408" s="30">
        <f t="shared" si="172"/>
        <v>210</v>
      </c>
      <c r="U408" s="30">
        <f t="shared" si="173"/>
        <v>374</v>
      </c>
      <c r="V408" s="30">
        <f t="shared" si="162"/>
        <v>43</v>
      </c>
      <c r="W408" s="53" t="str">
        <f t="shared" si="163"/>
        <v>▲</v>
      </c>
      <c r="Y408" s="54">
        <f t="shared" ca="1" si="181"/>
        <v>338</v>
      </c>
      <c r="Z408" s="30">
        <v>408</v>
      </c>
      <c r="AA408" s="30">
        <f t="shared" si="174"/>
        <v>262</v>
      </c>
      <c r="AB408" s="30" t="str">
        <f t="shared" ca="1" si="175"/>
        <v xml:space="preserve">Kareem H Elmahdy </v>
      </c>
      <c r="AC408" s="30">
        <f t="shared" ca="1" si="176"/>
        <v>0</v>
      </c>
      <c r="AD408" s="30">
        <f t="shared" ca="1" si="177"/>
        <v>28</v>
      </c>
      <c r="AE408" s="30" t="str">
        <f t="shared" ca="1" si="178"/>
        <v>---</v>
      </c>
      <c r="AF408" s="30" t="str">
        <f t="shared" ca="1" si="179"/>
        <v>▲</v>
      </c>
      <c r="AG408" s="30">
        <f t="shared" ca="1" si="182"/>
        <v>407</v>
      </c>
      <c r="AH408" s="53">
        <f t="shared" si="180"/>
        <v>1136060</v>
      </c>
    </row>
    <row r="409" spans="1:34">
      <c r="A409" s="48"/>
      <c r="B409" s="49" t="s">
        <v>450</v>
      </c>
      <c r="C409" s="49">
        <v>0</v>
      </c>
      <c r="D409" s="49">
        <v>0</v>
      </c>
      <c r="E409" s="49">
        <v>0</v>
      </c>
      <c r="F409" s="49">
        <v>0</v>
      </c>
      <c r="G409" s="49">
        <v>0</v>
      </c>
      <c r="H409" s="49">
        <v>36</v>
      </c>
      <c r="I409" s="134">
        <v>19</v>
      </c>
      <c r="K409" s="51">
        <f t="shared" si="164"/>
        <v>4.0899999999999998E-6</v>
      </c>
      <c r="L409" s="52">
        <f t="shared" si="165"/>
        <v>4.0899999999999998E-6</v>
      </c>
      <c r="M409" s="52">
        <f t="shared" si="166"/>
        <v>4.0899999999999998E-6</v>
      </c>
      <c r="N409" s="52">
        <f t="shared" si="167"/>
        <v>4.0899999999999998E-6</v>
      </c>
      <c r="O409" s="52">
        <f t="shared" si="168"/>
        <v>4.0899999999999998E-6</v>
      </c>
      <c r="P409" s="30"/>
      <c r="Q409" s="30">
        <f t="shared" si="169"/>
        <v>366</v>
      </c>
      <c r="R409" s="30">
        <f t="shared" si="170"/>
        <v>369</v>
      </c>
      <c r="S409" s="30">
        <f t="shared" si="171"/>
        <v>359</v>
      </c>
      <c r="T409" s="30">
        <f t="shared" si="172"/>
        <v>368</v>
      </c>
      <c r="U409" s="30">
        <f t="shared" si="173"/>
        <v>373</v>
      </c>
      <c r="V409" s="30">
        <f t="shared" si="162"/>
        <v>3</v>
      </c>
      <c r="W409" s="53" t="str">
        <f t="shared" si="163"/>
        <v>▲</v>
      </c>
      <c r="Y409" s="54">
        <f t="shared" ca="1" si="181"/>
        <v>338</v>
      </c>
      <c r="Z409" s="30">
        <v>409</v>
      </c>
      <c r="AA409" s="30">
        <f t="shared" si="174"/>
        <v>260</v>
      </c>
      <c r="AB409" s="30" t="str">
        <f t="shared" ca="1" si="175"/>
        <v xml:space="preserve">Dylon Boyd </v>
      </c>
      <c r="AC409" s="30">
        <f t="shared" ca="1" si="176"/>
        <v>0</v>
      </c>
      <c r="AD409" s="30">
        <f t="shared" ca="1" si="177"/>
        <v>24</v>
      </c>
      <c r="AE409" s="30" t="str">
        <f t="shared" ca="1" si="178"/>
        <v>---</v>
      </c>
      <c r="AF409" s="30" t="str">
        <f t="shared" ca="1" si="179"/>
        <v>▲</v>
      </c>
      <c r="AG409" s="30">
        <f t="shared" ca="1" si="182"/>
        <v>409</v>
      </c>
      <c r="AH409" s="53" t="str">
        <f t="shared" si="180"/>
        <v/>
      </c>
    </row>
    <row r="410" spans="1:34">
      <c r="A410" s="48"/>
      <c r="B410" s="49" t="s">
        <v>451</v>
      </c>
      <c r="C410" s="49">
        <v>2158610</v>
      </c>
      <c r="D410" s="49">
        <v>2367600</v>
      </c>
      <c r="E410" s="49">
        <v>0</v>
      </c>
      <c r="F410" s="49">
        <v>1828800</v>
      </c>
      <c r="G410" s="49">
        <v>2549080</v>
      </c>
      <c r="H410" s="49">
        <v>80</v>
      </c>
      <c r="I410" s="134">
        <v>56</v>
      </c>
      <c r="K410" s="51">
        <f t="shared" si="164"/>
        <v>2158610.0000041001</v>
      </c>
      <c r="L410" s="52">
        <f t="shared" si="165"/>
        <v>2367600.0000041001</v>
      </c>
      <c r="M410" s="52">
        <f t="shared" si="166"/>
        <v>4.0999999999999997E-6</v>
      </c>
      <c r="N410" s="52">
        <f t="shared" si="167"/>
        <v>1828800.0000040999</v>
      </c>
      <c r="O410" s="52">
        <f t="shared" si="168"/>
        <v>2549080.0000041001</v>
      </c>
      <c r="P410" s="30"/>
      <c r="Q410" s="30">
        <f t="shared" si="169"/>
        <v>169</v>
      </c>
      <c r="R410" s="30">
        <f t="shared" si="170"/>
        <v>147</v>
      </c>
      <c r="S410" s="30">
        <f t="shared" si="171"/>
        <v>358</v>
      </c>
      <c r="T410" s="30">
        <f t="shared" si="172"/>
        <v>139</v>
      </c>
      <c r="U410" s="30">
        <f t="shared" si="173"/>
        <v>135</v>
      </c>
      <c r="V410" s="30">
        <f t="shared" si="162"/>
        <v>-22</v>
      </c>
      <c r="W410" s="53" t="str">
        <f t="shared" si="163"/>
        <v>▼</v>
      </c>
      <c r="Y410" s="54">
        <f t="shared" ca="1" si="181"/>
        <v>338</v>
      </c>
      <c r="Z410" s="30">
        <v>410</v>
      </c>
      <c r="AA410" s="30">
        <f t="shared" si="174"/>
        <v>257</v>
      </c>
      <c r="AB410" s="30" t="str">
        <f t="shared" ca="1" si="175"/>
        <v xml:space="preserve">Natthawut Thanoi </v>
      </c>
      <c r="AC410" s="30">
        <f t="shared" ca="1" si="176"/>
        <v>0</v>
      </c>
      <c r="AD410" s="30">
        <f t="shared" ca="1" si="177"/>
        <v>33</v>
      </c>
      <c r="AE410" s="30" t="str">
        <f t="shared" ca="1" si="178"/>
        <v>---</v>
      </c>
      <c r="AF410" s="30" t="str">
        <f t="shared" ca="1" si="179"/>
        <v>▲</v>
      </c>
      <c r="AG410" s="30">
        <f t="shared" ca="1" si="182"/>
        <v>318</v>
      </c>
      <c r="AH410" s="53">
        <f t="shared" si="180"/>
        <v>2158610</v>
      </c>
    </row>
    <row r="411" spans="1:34">
      <c r="A411" s="48" t="s">
        <v>41</v>
      </c>
      <c r="B411" s="49" t="s">
        <v>452</v>
      </c>
      <c r="C411" s="49">
        <v>5000830</v>
      </c>
      <c r="D411" s="49">
        <v>3892970</v>
      </c>
      <c r="E411" s="49">
        <v>3926340</v>
      </c>
      <c r="F411" s="49">
        <v>3081760</v>
      </c>
      <c r="G411" s="49">
        <v>4630920</v>
      </c>
      <c r="H411" s="49">
        <v>80</v>
      </c>
      <c r="I411" s="134">
        <v>132</v>
      </c>
      <c r="K411" s="51" t="str">
        <f t="shared" si="164"/>
        <v/>
      </c>
      <c r="L411" s="52" t="str">
        <f t="shared" si="165"/>
        <v/>
      </c>
      <c r="M411" s="52" t="str">
        <f t="shared" si="166"/>
        <v/>
      </c>
      <c r="N411" s="52" t="str">
        <f t="shared" si="167"/>
        <v/>
      </c>
      <c r="O411" s="52" t="str">
        <f t="shared" si="168"/>
        <v/>
      </c>
      <c r="P411" s="30"/>
      <c r="Q411" s="30">
        <f t="shared" si="169"/>
        <v>0</v>
      </c>
      <c r="R411" s="30">
        <f t="shared" si="170"/>
        <v>0</v>
      </c>
      <c r="S411" s="30">
        <f t="shared" si="171"/>
        <v>0</v>
      </c>
      <c r="T411" s="30">
        <f t="shared" si="172"/>
        <v>0</v>
      </c>
      <c r="U411" s="30">
        <f t="shared" si="173"/>
        <v>0</v>
      </c>
      <c r="V411" s="30">
        <f t="shared" si="162"/>
        <v>0</v>
      </c>
      <c r="W411" s="53" t="str">
        <f t="shared" si="163"/>
        <v>=</v>
      </c>
      <c r="Y411" s="54">
        <f t="shared" ca="1" si="181"/>
        <v>338</v>
      </c>
      <c r="Z411" s="30">
        <v>411</v>
      </c>
      <c r="AA411" s="30">
        <f t="shared" si="174"/>
        <v>254</v>
      </c>
      <c r="AB411" s="30" t="str">
        <f t="shared" ca="1" si="175"/>
        <v xml:space="preserve">Tim Tumulty </v>
      </c>
      <c r="AC411" s="30">
        <f t="shared" ca="1" si="176"/>
        <v>0</v>
      </c>
      <c r="AD411" s="30">
        <f t="shared" ca="1" si="177"/>
        <v>51</v>
      </c>
      <c r="AE411" s="30">
        <f t="shared" ca="1" si="178"/>
        <v>291</v>
      </c>
      <c r="AF411" s="30" t="str">
        <f t="shared" ca="1" si="179"/>
        <v>▼</v>
      </c>
      <c r="AG411" s="30">
        <f t="shared" ca="1" si="182"/>
        <v>222</v>
      </c>
      <c r="AH411" s="53" t="str">
        <f t="shared" si="180"/>
        <v/>
      </c>
    </row>
    <row r="412" spans="1:34">
      <c r="A412" s="48"/>
      <c r="B412" s="49" t="s">
        <v>453</v>
      </c>
      <c r="C412" s="49">
        <v>2581210</v>
      </c>
      <c r="D412" s="49">
        <v>2400590</v>
      </c>
      <c r="E412" s="49">
        <v>3778920</v>
      </c>
      <c r="F412" s="49">
        <v>3300910</v>
      </c>
      <c r="G412" s="49">
        <v>3471130</v>
      </c>
      <c r="H412" s="49">
        <v>80</v>
      </c>
      <c r="I412" s="134">
        <v>19</v>
      </c>
      <c r="K412" s="51">
        <f t="shared" si="164"/>
        <v>2581210.0000041202</v>
      </c>
      <c r="L412" s="52">
        <f t="shared" si="165"/>
        <v>2400590.0000041202</v>
      </c>
      <c r="M412" s="52">
        <f t="shared" si="166"/>
        <v>3778920.0000041202</v>
      </c>
      <c r="N412" s="52">
        <f t="shared" si="167"/>
        <v>3300910.0000041202</v>
      </c>
      <c r="O412" s="52">
        <f t="shared" si="168"/>
        <v>3471130.0000041202</v>
      </c>
      <c r="P412" s="30"/>
      <c r="Q412" s="30">
        <f t="shared" si="169"/>
        <v>150</v>
      </c>
      <c r="R412" s="30">
        <f t="shared" si="170"/>
        <v>146</v>
      </c>
      <c r="S412" s="30">
        <f t="shared" si="171"/>
        <v>72</v>
      </c>
      <c r="T412" s="30">
        <f t="shared" si="172"/>
        <v>61</v>
      </c>
      <c r="U412" s="30">
        <f t="shared" si="173"/>
        <v>85</v>
      </c>
      <c r="V412" s="30">
        <f t="shared" si="162"/>
        <v>-4</v>
      </c>
      <c r="W412" s="53" t="str">
        <f t="shared" si="163"/>
        <v>▼</v>
      </c>
      <c r="Y412" s="54">
        <f t="shared" ca="1" si="181"/>
        <v>338</v>
      </c>
      <c r="Z412" s="30">
        <v>412</v>
      </c>
      <c r="AA412" s="30">
        <f t="shared" si="174"/>
        <v>252</v>
      </c>
      <c r="AB412" s="30" t="str">
        <f t="shared" ca="1" si="175"/>
        <v xml:space="preserve">Anita van Gogh </v>
      </c>
      <c r="AC412" s="30">
        <f t="shared" ca="1" si="176"/>
        <v>0</v>
      </c>
      <c r="AD412" s="30">
        <f t="shared" ca="1" si="177"/>
        <v>80</v>
      </c>
      <c r="AE412" s="30">
        <f t="shared" ca="1" si="178"/>
        <v>64</v>
      </c>
      <c r="AF412" s="30" t="str">
        <f t="shared" ca="1" si="179"/>
        <v>▲</v>
      </c>
      <c r="AG412" s="30">
        <f t="shared" ca="1" si="182"/>
        <v>287</v>
      </c>
      <c r="AH412" s="53">
        <f t="shared" si="180"/>
        <v>2581210</v>
      </c>
    </row>
    <row r="413" spans="1:34">
      <c r="A413" s="48"/>
      <c r="B413" s="49" t="s">
        <v>454</v>
      </c>
      <c r="C413" s="49">
        <v>3459020</v>
      </c>
      <c r="D413" s="49">
        <v>3516170</v>
      </c>
      <c r="E413" s="49">
        <v>3027630</v>
      </c>
      <c r="F413" s="49">
        <v>3166820</v>
      </c>
      <c r="G413" s="49">
        <v>3366960</v>
      </c>
      <c r="H413" s="49">
        <v>80</v>
      </c>
      <c r="I413" s="134">
        <v>97</v>
      </c>
      <c r="K413" s="51">
        <f t="shared" si="164"/>
        <v>3459020.0000041299</v>
      </c>
      <c r="L413" s="52">
        <f t="shared" si="165"/>
        <v>3516170.0000041299</v>
      </c>
      <c r="M413" s="52">
        <f t="shared" si="166"/>
        <v>3027630.0000041299</v>
      </c>
      <c r="N413" s="52">
        <f t="shared" si="167"/>
        <v>3166820.0000041299</v>
      </c>
      <c r="O413" s="52">
        <f t="shared" si="168"/>
        <v>3366960.0000041299</v>
      </c>
      <c r="P413" s="30"/>
      <c r="Q413" s="30">
        <f t="shared" si="169"/>
        <v>93</v>
      </c>
      <c r="R413" s="30">
        <f t="shared" si="170"/>
        <v>69</v>
      </c>
      <c r="S413" s="30">
        <f t="shared" si="171"/>
        <v>118</v>
      </c>
      <c r="T413" s="30">
        <f t="shared" si="172"/>
        <v>70</v>
      </c>
      <c r="U413" s="30">
        <f t="shared" si="173"/>
        <v>91</v>
      </c>
      <c r="V413" s="30">
        <f t="shared" si="162"/>
        <v>-24</v>
      </c>
      <c r="W413" s="53" t="str">
        <f t="shared" si="163"/>
        <v>▼</v>
      </c>
      <c r="Y413" s="54">
        <f t="shared" ca="1" si="181"/>
        <v>338</v>
      </c>
      <c r="Z413" s="30">
        <v>413</v>
      </c>
      <c r="AA413" s="30">
        <f t="shared" si="174"/>
        <v>248</v>
      </c>
      <c r="AB413" s="30" t="str">
        <f t="shared" ca="1" si="175"/>
        <v xml:space="preserve">Mary Finola </v>
      </c>
      <c r="AC413" s="30">
        <f t="shared" ca="1" si="176"/>
        <v>0</v>
      </c>
      <c r="AD413" s="30">
        <f t="shared" ca="1" si="177"/>
        <v>13</v>
      </c>
      <c r="AE413" s="30" t="str">
        <f t="shared" ca="1" si="178"/>
        <v>---</v>
      </c>
      <c r="AF413" s="30" t="str">
        <f t="shared" ca="1" si="179"/>
        <v>▲</v>
      </c>
      <c r="AG413" s="30">
        <f t="shared" ca="1" si="182"/>
        <v>412</v>
      </c>
      <c r="AH413" s="53">
        <f t="shared" si="180"/>
        <v>3459020</v>
      </c>
    </row>
    <row r="414" spans="1:34">
      <c r="A414" s="48"/>
      <c r="B414" s="49" t="s">
        <v>455</v>
      </c>
      <c r="C414" s="49">
        <v>7360900</v>
      </c>
      <c r="D414" s="49">
        <v>5884060</v>
      </c>
      <c r="E414" s="49">
        <v>4978040</v>
      </c>
      <c r="F414" s="49">
        <v>5063650</v>
      </c>
      <c r="G414" s="49">
        <v>7251520</v>
      </c>
      <c r="H414" s="49">
        <v>80</v>
      </c>
      <c r="I414" s="134">
        <v>205</v>
      </c>
      <c r="K414" s="51">
        <f t="shared" si="164"/>
        <v>7360900.0000041397</v>
      </c>
      <c r="L414" s="52">
        <f t="shared" si="165"/>
        <v>5884060.0000041397</v>
      </c>
      <c r="M414" s="52">
        <f t="shared" si="166"/>
        <v>4978040.0000041397</v>
      </c>
      <c r="N414" s="52">
        <f t="shared" si="167"/>
        <v>5063650.0000041397</v>
      </c>
      <c r="O414" s="52">
        <f t="shared" si="168"/>
        <v>7251520.0000041397</v>
      </c>
      <c r="P414" s="30"/>
      <c r="Q414" s="30">
        <f t="shared" si="169"/>
        <v>11</v>
      </c>
      <c r="R414" s="30">
        <f t="shared" si="170"/>
        <v>11</v>
      </c>
      <c r="S414" s="30">
        <f t="shared" si="171"/>
        <v>16</v>
      </c>
      <c r="T414" s="30">
        <f t="shared" si="172"/>
        <v>16</v>
      </c>
      <c r="U414" s="30">
        <f t="shared" si="173"/>
        <v>6</v>
      </c>
      <c r="V414" s="30">
        <f t="shared" si="162"/>
        <v>0</v>
      </c>
      <c r="W414" s="53" t="str">
        <f t="shared" si="163"/>
        <v>=</v>
      </c>
      <c r="Y414" s="54">
        <f t="shared" ca="1" si="181"/>
        <v>338</v>
      </c>
      <c r="Z414" s="30">
        <v>414</v>
      </c>
      <c r="AA414" s="30">
        <f t="shared" si="174"/>
        <v>246</v>
      </c>
      <c r="AB414" s="30" t="str">
        <f t="shared" ca="1" si="175"/>
        <v xml:space="preserve">Clayton Stutesmun </v>
      </c>
      <c r="AC414" s="30">
        <f t="shared" ca="1" si="176"/>
        <v>0</v>
      </c>
      <c r="AD414" s="30">
        <f t="shared" ca="1" si="177"/>
        <v>80</v>
      </c>
      <c r="AE414" s="30" t="str">
        <f t="shared" ca="1" si="178"/>
        <v>---</v>
      </c>
      <c r="AF414" s="30" t="str">
        <f t="shared" ca="1" si="179"/>
        <v>▲</v>
      </c>
      <c r="AG414" s="30">
        <f t="shared" ca="1" si="182"/>
        <v>413</v>
      </c>
      <c r="AH414" s="53">
        <f t="shared" si="180"/>
        <v>7360900</v>
      </c>
    </row>
    <row r="415" spans="1:34">
      <c r="A415" s="48"/>
      <c r="B415" s="49" t="s">
        <v>456</v>
      </c>
      <c r="C415" s="49">
        <v>0</v>
      </c>
      <c r="D415" s="49">
        <v>0</v>
      </c>
      <c r="E415" s="49">
        <v>0</v>
      </c>
      <c r="F415" s="49">
        <v>0</v>
      </c>
      <c r="G415" s="49">
        <v>0</v>
      </c>
      <c r="H415" s="49">
        <v>76</v>
      </c>
      <c r="I415" s="134">
        <v>374</v>
      </c>
      <c r="K415" s="51">
        <f t="shared" si="164"/>
        <v>4.1500000000000001E-6</v>
      </c>
      <c r="L415" s="52">
        <f t="shared" si="165"/>
        <v>4.1500000000000001E-6</v>
      </c>
      <c r="M415" s="52">
        <f t="shared" si="166"/>
        <v>4.1500000000000001E-6</v>
      </c>
      <c r="N415" s="52">
        <f t="shared" si="167"/>
        <v>4.1500000000000001E-6</v>
      </c>
      <c r="O415" s="52">
        <f t="shared" si="168"/>
        <v>4.1500000000000001E-6</v>
      </c>
      <c r="P415" s="30"/>
      <c r="Q415" s="30">
        <f t="shared" si="169"/>
        <v>365</v>
      </c>
      <c r="R415" s="30">
        <f t="shared" si="170"/>
        <v>368</v>
      </c>
      <c r="S415" s="30">
        <f t="shared" si="171"/>
        <v>357</v>
      </c>
      <c r="T415" s="30">
        <f t="shared" si="172"/>
        <v>367</v>
      </c>
      <c r="U415" s="30">
        <f t="shared" si="173"/>
        <v>372</v>
      </c>
      <c r="V415" s="30">
        <f t="shared" si="162"/>
        <v>3</v>
      </c>
      <c r="W415" s="53" t="str">
        <f t="shared" si="163"/>
        <v>▲</v>
      </c>
      <c r="Y415" s="54">
        <f t="shared" ca="1" si="181"/>
        <v>338</v>
      </c>
      <c r="Z415" s="30">
        <v>415</v>
      </c>
      <c r="AA415" s="30">
        <f t="shared" si="174"/>
        <v>245</v>
      </c>
      <c r="AB415" s="30" t="str">
        <f t="shared" ca="1" si="175"/>
        <v xml:space="preserve">Gustave da Costa </v>
      </c>
      <c r="AC415" s="30">
        <f t="shared" ca="1" si="176"/>
        <v>0</v>
      </c>
      <c r="AD415" s="30">
        <f t="shared" ca="1" si="177"/>
        <v>1</v>
      </c>
      <c r="AE415" s="30" t="str">
        <f t="shared" ca="1" si="178"/>
        <v>---</v>
      </c>
      <c r="AF415" s="30" t="str">
        <f t="shared" ca="1" si="179"/>
        <v>▲</v>
      </c>
      <c r="AG415" s="30">
        <f t="shared" ca="1" si="182"/>
        <v>414</v>
      </c>
      <c r="AH415" s="53" t="str">
        <f t="shared" si="180"/>
        <v/>
      </c>
    </row>
    <row r="416" spans="1:34">
      <c r="A416" s="48"/>
      <c r="B416" s="49" t="s">
        <v>457</v>
      </c>
      <c r="C416" s="49">
        <v>2971710</v>
      </c>
      <c r="D416" s="49">
        <v>2017480</v>
      </c>
      <c r="E416" s="49">
        <v>2984100</v>
      </c>
      <c r="F416" s="49">
        <v>1401030</v>
      </c>
      <c r="G416" s="49">
        <v>2587050</v>
      </c>
      <c r="H416" s="49">
        <v>80</v>
      </c>
      <c r="I416" s="134">
        <v>69</v>
      </c>
      <c r="K416" s="51">
        <f t="shared" si="164"/>
        <v>2971710.0000041602</v>
      </c>
      <c r="L416" s="52">
        <f t="shared" si="165"/>
        <v>2017480.00000416</v>
      </c>
      <c r="M416" s="52">
        <f t="shared" si="166"/>
        <v>2984100.0000041602</v>
      </c>
      <c r="N416" s="52">
        <f t="shared" si="167"/>
        <v>1401030.00000416</v>
      </c>
      <c r="O416" s="52">
        <f t="shared" si="168"/>
        <v>2587050.0000041602</v>
      </c>
      <c r="P416" s="30"/>
      <c r="Q416" s="30">
        <f t="shared" si="169"/>
        <v>123</v>
      </c>
      <c r="R416" s="30">
        <f t="shared" si="170"/>
        <v>179</v>
      </c>
      <c r="S416" s="30">
        <f t="shared" si="171"/>
        <v>122</v>
      </c>
      <c r="T416" s="30">
        <f t="shared" si="172"/>
        <v>192</v>
      </c>
      <c r="U416" s="30">
        <f t="shared" si="173"/>
        <v>132</v>
      </c>
      <c r="V416" s="30">
        <f t="shared" si="162"/>
        <v>56</v>
      </c>
      <c r="W416" s="53" t="str">
        <f t="shared" si="163"/>
        <v>▲</v>
      </c>
      <c r="Y416" s="54">
        <f t="shared" ca="1" si="181"/>
        <v>338</v>
      </c>
      <c r="Z416" s="30">
        <v>416</v>
      </c>
      <c r="AA416" s="30">
        <f t="shared" si="174"/>
        <v>239</v>
      </c>
      <c r="AB416" s="30" t="str">
        <f t="shared" ca="1" si="175"/>
        <v xml:space="preserve">Christy Coker </v>
      </c>
      <c r="AC416" s="30">
        <f t="shared" ca="1" si="176"/>
        <v>0</v>
      </c>
      <c r="AD416" s="30">
        <f t="shared" ca="1" si="177"/>
        <v>78</v>
      </c>
      <c r="AE416" s="30" t="str">
        <f t="shared" ca="1" si="178"/>
        <v>---</v>
      </c>
      <c r="AF416" s="30" t="str">
        <f t="shared" ca="1" si="179"/>
        <v>▼</v>
      </c>
      <c r="AG416" s="30">
        <f t="shared" ca="1" si="182"/>
        <v>281</v>
      </c>
      <c r="AH416" s="53">
        <f t="shared" si="180"/>
        <v>2971710</v>
      </c>
    </row>
    <row r="417" spans="1:34">
      <c r="A417" s="48"/>
      <c r="B417" s="49" t="s">
        <v>458</v>
      </c>
      <c r="C417" s="49">
        <v>2957390</v>
      </c>
      <c r="D417" s="49">
        <v>2517940</v>
      </c>
      <c r="E417" s="49">
        <v>3047700</v>
      </c>
      <c r="F417" s="49">
        <v>1867500</v>
      </c>
      <c r="G417" s="49">
        <v>2633120</v>
      </c>
      <c r="H417" s="49">
        <v>80</v>
      </c>
      <c r="I417" s="134">
        <v>115</v>
      </c>
      <c r="K417" s="51">
        <f t="shared" si="164"/>
        <v>2957390.00000417</v>
      </c>
      <c r="L417" s="52">
        <f t="shared" si="165"/>
        <v>2517940.00000417</v>
      </c>
      <c r="M417" s="52">
        <f t="shared" si="166"/>
        <v>3047700.00000417</v>
      </c>
      <c r="N417" s="52">
        <f t="shared" si="167"/>
        <v>1867500.00000417</v>
      </c>
      <c r="O417" s="52">
        <f t="shared" si="168"/>
        <v>2633120.00000417</v>
      </c>
      <c r="P417" s="30"/>
      <c r="Q417" s="30">
        <f t="shared" si="169"/>
        <v>124</v>
      </c>
      <c r="R417" s="30">
        <f t="shared" si="170"/>
        <v>133</v>
      </c>
      <c r="S417" s="30">
        <f t="shared" si="171"/>
        <v>116</v>
      </c>
      <c r="T417" s="30">
        <f t="shared" si="172"/>
        <v>136</v>
      </c>
      <c r="U417" s="30">
        <f t="shared" si="173"/>
        <v>130</v>
      </c>
      <c r="V417" s="30">
        <f t="shared" si="162"/>
        <v>9</v>
      </c>
      <c r="W417" s="53" t="str">
        <f t="shared" si="163"/>
        <v>▲</v>
      </c>
      <c r="Y417" s="54">
        <f t="shared" ca="1" si="181"/>
        <v>338</v>
      </c>
      <c r="Z417" s="30">
        <v>417</v>
      </c>
      <c r="AA417" s="30">
        <f t="shared" si="174"/>
        <v>238</v>
      </c>
      <c r="AB417" s="30" t="str">
        <f t="shared" ca="1" si="175"/>
        <v xml:space="preserve">Moira Abbott </v>
      </c>
      <c r="AC417" s="30">
        <f t="shared" ca="1" si="176"/>
        <v>0</v>
      </c>
      <c r="AD417" s="30">
        <f t="shared" ca="1" si="177"/>
        <v>14</v>
      </c>
      <c r="AE417" s="30" t="str">
        <f t="shared" ca="1" si="178"/>
        <v>---</v>
      </c>
      <c r="AF417" s="30" t="str">
        <f t="shared" ca="1" si="179"/>
        <v>▼</v>
      </c>
      <c r="AG417" s="30">
        <f t="shared" ca="1" si="182"/>
        <v>329</v>
      </c>
      <c r="AH417" s="53">
        <f t="shared" si="180"/>
        <v>2957390</v>
      </c>
    </row>
    <row r="418" spans="1:34">
      <c r="A418" s="48"/>
      <c r="B418" s="49" t="s">
        <v>459</v>
      </c>
      <c r="C418" s="49">
        <v>4295780</v>
      </c>
      <c r="D418" s="49">
        <v>3800090</v>
      </c>
      <c r="E418" s="49">
        <v>4384680</v>
      </c>
      <c r="F418" s="49">
        <v>3890770</v>
      </c>
      <c r="G418" s="49">
        <v>4337260</v>
      </c>
      <c r="H418" s="49">
        <v>80</v>
      </c>
      <c r="I418" s="134">
        <v>390</v>
      </c>
      <c r="K418" s="51">
        <f t="shared" si="164"/>
        <v>4295780.0000041798</v>
      </c>
      <c r="L418" s="52">
        <f t="shared" si="165"/>
        <v>3800090.0000041798</v>
      </c>
      <c r="M418" s="52">
        <f t="shared" si="166"/>
        <v>4384680.0000041798</v>
      </c>
      <c r="N418" s="52">
        <f t="shared" si="167"/>
        <v>3890770.0000041798</v>
      </c>
      <c r="O418" s="52">
        <f t="shared" si="168"/>
        <v>4337260.0000041798</v>
      </c>
      <c r="P418" s="30"/>
      <c r="Q418" s="30">
        <f t="shared" si="169"/>
        <v>53</v>
      </c>
      <c r="R418" s="30">
        <f t="shared" si="170"/>
        <v>58</v>
      </c>
      <c r="S418" s="30">
        <f t="shared" si="171"/>
        <v>35</v>
      </c>
      <c r="T418" s="30">
        <f t="shared" si="172"/>
        <v>40</v>
      </c>
      <c r="U418" s="30">
        <f t="shared" si="173"/>
        <v>47</v>
      </c>
      <c r="V418" s="30">
        <f t="shared" si="162"/>
        <v>5</v>
      </c>
      <c r="W418" s="53" t="str">
        <f t="shared" si="163"/>
        <v>▲</v>
      </c>
      <c r="Y418" s="54">
        <f t="shared" ca="1" si="181"/>
        <v>338</v>
      </c>
      <c r="Z418" s="30">
        <v>418</v>
      </c>
      <c r="AA418" s="30">
        <f t="shared" si="174"/>
        <v>233</v>
      </c>
      <c r="AB418" s="30" t="str">
        <f t="shared" ca="1" si="175"/>
        <v xml:space="preserve">Yolanda Hertz </v>
      </c>
      <c r="AC418" s="30">
        <f t="shared" ca="1" si="176"/>
        <v>0</v>
      </c>
      <c r="AD418" s="30">
        <f t="shared" ca="1" si="177"/>
        <v>54</v>
      </c>
      <c r="AE418" s="30">
        <f t="shared" ca="1" si="178"/>
        <v>1</v>
      </c>
      <c r="AF418" s="30" t="str">
        <f t="shared" ca="1" si="179"/>
        <v>▼</v>
      </c>
      <c r="AG418" s="30">
        <f t="shared" ca="1" si="182"/>
        <v>333</v>
      </c>
      <c r="AH418" s="53">
        <f t="shared" si="180"/>
        <v>4295780</v>
      </c>
    </row>
    <row r="419" spans="1:34">
      <c r="A419" s="48"/>
      <c r="B419" s="49" t="s">
        <v>460</v>
      </c>
      <c r="C419" s="49">
        <v>1941340</v>
      </c>
      <c r="D419" s="49">
        <v>1863430</v>
      </c>
      <c r="E419" s="49">
        <v>2102210</v>
      </c>
      <c r="F419" s="49">
        <v>2396400</v>
      </c>
      <c r="G419" s="49">
        <v>1938450</v>
      </c>
      <c r="H419" s="49">
        <v>80</v>
      </c>
      <c r="I419" s="134">
        <v>86</v>
      </c>
      <c r="K419" s="51">
        <f t="shared" si="164"/>
        <v>1941340.00000419</v>
      </c>
      <c r="L419" s="52">
        <f t="shared" si="165"/>
        <v>1863430.00000419</v>
      </c>
      <c r="M419" s="52">
        <f t="shared" si="166"/>
        <v>2102210.00000419</v>
      </c>
      <c r="N419" s="52">
        <f t="shared" si="167"/>
        <v>2396400.00000419</v>
      </c>
      <c r="O419" s="52">
        <f t="shared" si="168"/>
        <v>1938450.00000419</v>
      </c>
      <c r="P419" s="30"/>
      <c r="Q419" s="30">
        <f t="shared" si="169"/>
        <v>188</v>
      </c>
      <c r="R419" s="30">
        <f t="shared" si="170"/>
        <v>189</v>
      </c>
      <c r="S419" s="30">
        <f t="shared" si="171"/>
        <v>174</v>
      </c>
      <c r="T419" s="30">
        <f t="shared" si="172"/>
        <v>98</v>
      </c>
      <c r="U419" s="30">
        <f t="shared" si="173"/>
        <v>181</v>
      </c>
      <c r="V419" s="30">
        <f t="shared" si="162"/>
        <v>1</v>
      </c>
      <c r="W419" s="53" t="str">
        <f t="shared" si="163"/>
        <v>▲</v>
      </c>
      <c r="Y419" s="54">
        <f t="shared" ca="1" si="181"/>
        <v>338</v>
      </c>
      <c r="Z419" s="30">
        <v>419</v>
      </c>
      <c r="AA419" s="30">
        <f t="shared" si="174"/>
        <v>232</v>
      </c>
      <c r="AB419" s="30" t="str">
        <f t="shared" ca="1" si="175"/>
        <v xml:space="preserve">Joe Farrell </v>
      </c>
      <c r="AC419" s="30">
        <f t="shared" ca="1" si="176"/>
        <v>0</v>
      </c>
      <c r="AD419" s="30">
        <f t="shared" ca="1" si="177"/>
        <v>10</v>
      </c>
      <c r="AE419" s="30" t="str">
        <f t="shared" ca="1" si="178"/>
        <v>---</v>
      </c>
      <c r="AF419" s="30" t="str">
        <f t="shared" ca="1" si="179"/>
        <v>▲</v>
      </c>
      <c r="AG419" s="30">
        <f t="shared" ca="1" si="182"/>
        <v>418</v>
      </c>
      <c r="AH419" s="53">
        <f t="shared" si="180"/>
        <v>1941340</v>
      </c>
    </row>
    <row r="420" spans="1:34">
      <c r="A420" s="48"/>
      <c r="B420" s="49" t="s">
        <v>461</v>
      </c>
      <c r="C420" s="49">
        <v>0</v>
      </c>
      <c r="D420" s="49">
        <v>0</v>
      </c>
      <c r="E420" s="49">
        <v>0</v>
      </c>
      <c r="F420" s="49">
        <v>0</v>
      </c>
      <c r="G420" s="49">
        <v>0</v>
      </c>
      <c r="H420" s="49">
        <v>15</v>
      </c>
      <c r="I420" s="134">
        <v>0</v>
      </c>
      <c r="K420" s="51">
        <f t="shared" si="164"/>
        <v>4.2000000000000004E-6</v>
      </c>
      <c r="L420" s="52">
        <f t="shared" si="165"/>
        <v>4.2000000000000004E-6</v>
      </c>
      <c r="M420" s="52">
        <f t="shared" si="166"/>
        <v>4.2000000000000004E-6</v>
      </c>
      <c r="N420" s="52">
        <f t="shared" si="167"/>
        <v>4.2000000000000004E-6</v>
      </c>
      <c r="O420" s="52">
        <f t="shared" si="168"/>
        <v>4.2000000000000004E-6</v>
      </c>
      <c r="P420" s="30"/>
      <c r="Q420" s="30">
        <f t="shared" si="169"/>
        <v>364</v>
      </c>
      <c r="R420" s="30">
        <f t="shared" si="170"/>
        <v>367</v>
      </c>
      <c r="S420" s="30">
        <f t="shared" si="171"/>
        <v>356</v>
      </c>
      <c r="T420" s="30">
        <f t="shared" si="172"/>
        <v>366</v>
      </c>
      <c r="U420" s="30">
        <f t="shared" si="173"/>
        <v>371</v>
      </c>
      <c r="V420" s="30">
        <f t="shared" si="162"/>
        <v>3</v>
      </c>
      <c r="W420" s="53" t="str">
        <f t="shared" si="163"/>
        <v>▲</v>
      </c>
      <c r="Y420" s="54">
        <f t="shared" ca="1" si="181"/>
        <v>338</v>
      </c>
      <c r="Z420" s="30">
        <v>420</v>
      </c>
      <c r="AA420" s="30">
        <f t="shared" si="174"/>
        <v>231</v>
      </c>
      <c r="AB420" s="30" t="str">
        <f t="shared" ca="1" si="175"/>
        <v xml:space="preserve">Lisa Stanislaus </v>
      </c>
      <c r="AC420" s="30">
        <f t="shared" ca="1" si="176"/>
        <v>0</v>
      </c>
      <c r="AD420" s="30">
        <f t="shared" ca="1" si="177"/>
        <v>80</v>
      </c>
      <c r="AE420" s="30">
        <f t="shared" ca="1" si="178"/>
        <v>20</v>
      </c>
      <c r="AF420" s="30" t="str">
        <f t="shared" ca="1" si="179"/>
        <v>▲</v>
      </c>
      <c r="AG420" s="30">
        <f t="shared" ca="1" si="182"/>
        <v>137</v>
      </c>
      <c r="AH420" s="53" t="str">
        <f t="shared" si="180"/>
        <v/>
      </c>
    </row>
    <row r="421" spans="1:34">
      <c r="A421" s="48"/>
      <c r="B421" s="49" t="s">
        <v>462</v>
      </c>
      <c r="C421" s="49">
        <v>968840</v>
      </c>
      <c r="D421" s="49">
        <v>1327800</v>
      </c>
      <c r="E421" s="49">
        <v>651920</v>
      </c>
      <c r="F421" s="49">
        <v>670450</v>
      </c>
      <c r="G421" s="49">
        <v>820300</v>
      </c>
      <c r="H421" s="49">
        <v>80</v>
      </c>
      <c r="I421" s="134">
        <v>21</v>
      </c>
      <c r="K421" s="51">
        <f t="shared" si="164"/>
        <v>968840.00000421004</v>
      </c>
      <c r="L421" s="52">
        <f t="shared" si="165"/>
        <v>1327800.00000421</v>
      </c>
      <c r="M421" s="52">
        <f t="shared" si="166"/>
        <v>651920.00000421004</v>
      </c>
      <c r="N421" s="52">
        <f t="shared" si="167"/>
        <v>670450.00000421004</v>
      </c>
      <c r="O421" s="52">
        <f t="shared" si="168"/>
        <v>820300.00000421004</v>
      </c>
      <c r="P421" s="30"/>
      <c r="Q421" s="30">
        <f t="shared" si="169"/>
        <v>266</v>
      </c>
      <c r="R421" s="30">
        <f t="shared" si="170"/>
        <v>230</v>
      </c>
      <c r="S421" s="30">
        <f t="shared" si="171"/>
        <v>291</v>
      </c>
      <c r="T421" s="30">
        <f t="shared" si="172"/>
        <v>279</v>
      </c>
      <c r="U421" s="30">
        <f t="shared" si="173"/>
        <v>265</v>
      </c>
      <c r="V421" s="30">
        <f t="shared" si="162"/>
        <v>-36</v>
      </c>
      <c r="W421" s="53" t="str">
        <f t="shared" si="163"/>
        <v>▼</v>
      </c>
      <c r="Y421" s="54">
        <f t="shared" ca="1" si="181"/>
        <v>338</v>
      </c>
      <c r="Z421" s="30">
        <v>421</v>
      </c>
      <c r="AA421" s="30">
        <f t="shared" si="174"/>
        <v>222</v>
      </c>
      <c r="AB421" s="30" t="str">
        <f t="shared" ca="1" si="175"/>
        <v xml:space="preserve">Steven Smiewec </v>
      </c>
      <c r="AC421" s="30">
        <f t="shared" ca="1" si="176"/>
        <v>0</v>
      </c>
      <c r="AD421" s="30">
        <f t="shared" ca="1" si="177"/>
        <v>80</v>
      </c>
      <c r="AE421" s="30">
        <f t="shared" ca="1" si="178"/>
        <v>42</v>
      </c>
      <c r="AF421" s="30" t="str">
        <f t="shared" ca="1" si="179"/>
        <v>▲</v>
      </c>
      <c r="AG421" s="30">
        <f t="shared" ca="1" si="182"/>
        <v>420</v>
      </c>
      <c r="AH421" s="53">
        <f t="shared" si="180"/>
        <v>968840</v>
      </c>
    </row>
    <row r="422" spans="1:34">
      <c r="A422" s="48"/>
      <c r="B422" s="49" t="s">
        <v>463</v>
      </c>
      <c r="C422" s="49">
        <v>4713450</v>
      </c>
      <c r="D422" s="49">
        <v>4258600</v>
      </c>
      <c r="E422" s="49">
        <v>3275700</v>
      </c>
      <c r="F422" s="49">
        <v>1096580</v>
      </c>
      <c r="G422" s="49">
        <v>0</v>
      </c>
      <c r="H422" s="49">
        <v>80</v>
      </c>
      <c r="I422" s="134">
        <v>12</v>
      </c>
      <c r="K422" s="51">
        <f t="shared" si="164"/>
        <v>4713450.0000042198</v>
      </c>
      <c r="L422" s="52">
        <f t="shared" si="165"/>
        <v>4258600.0000042198</v>
      </c>
      <c r="M422" s="52">
        <f t="shared" si="166"/>
        <v>3275700.0000042198</v>
      </c>
      <c r="N422" s="52">
        <f t="shared" si="167"/>
        <v>1096580.0000042201</v>
      </c>
      <c r="O422" s="52">
        <f t="shared" si="168"/>
        <v>4.2200000000000003E-6</v>
      </c>
      <c r="P422" s="30"/>
      <c r="Q422" s="30">
        <f t="shared" si="169"/>
        <v>38</v>
      </c>
      <c r="R422" s="30">
        <f t="shared" si="170"/>
        <v>38</v>
      </c>
      <c r="S422" s="30">
        <f t="shared" si="171"/>
        <v>104</v>
      </c>
      <c r="T422" s="30">
        <f t="shared" si="172"/>
        <v>225</v>
      </c>
      <c r="U422" s="30">
        <f t="shared" si="173"/>
        <v>370</v>
      </c>
      <c r="V422" s="30">
        <f t="shared" si="162"/>
        <v>0</v>
      </c>
      <c r="W422" s="53" t="str">
        <f t="shared" si="163"/>
        <v>=</v>
      </c>
      <c r="Y422" s="54">
        <f t="shared" ca="1" si="181"/>
        <v>338</v>
      </c>
      <c r="Z422" s="30">
        <v>422</v>
      </c>
      <c r="AA422" s="30">
        <f t="shared" si="174"/>
        <v>217</v>
      </c>
      <c r="AB422" s="30" t="str">
        <f t="shared" ca="1" si="175"/>
        <v xml:space="preserve">Napat Srisuntisuk </v>
      </c>
      <c r="AC422" s="30">
        <f t="shared" ca="1" si="176"/>
        <v>0</v>
      </c>
      <c r="AD422" s="30">
        <f t="shared" ca="1" si="177"/>
        <v>57</v>
      </c>
      <c r="AE422" s="30">
        <f t="shared" ca="1" si="178"/>
        <v>76</v>
      </c>
      <c r="AF422" s="30" t="str">
        <f t="shared" ca="1" si="179"/>
        <v>▲</v>
      </c>
      <c r="AG422" s="30">
        <f t="shared" ca="1" si="182"/>
        <v>421</v>
      </c>
      <c r="AH422" s="53">
        <f t="shared" si="180"/>
        <v>4713450</v>
      </c>
    </row>
    <row r="423" spans="1:34">
      <c r="A423" s="48"/>
      <c r="B423" s="49" t="s">
        <v>464</v>
      </c>
      <c r="C423" s="49">
        <v>5591440</v>
      </c>
      <c r="D423" s="49">
        <v>5414560</v>
      </c>
      <c r="E423" s="49">
        <v>4252540</v>
      </c>
      <c r="F423" s="49">
        <v>4178550</v>
      </c>
      <c r="G423" s="49">
        <v>6054400</v>
      </c>
      <c r="H423" s="49">
        <v>80</v>
      </c>
      <c r="I423" s="134">
        <v>12</v>
      </c>
      <c r="K423" s="51">
        <f t="shared" si="164"/>
        <v>5591440.0000042301</v>
      </c>
      <c r="L423" s="52">
        <f t="shared" si="165"/>
        <v>5414560.0000042301</v>
      </c>
      <c r="M423" s="52">
        <f t="shared" si="166"/>
        <v>4252540.0000042301</v>
      </c>
      <c r="N423" s="52">
        <f t="shared" si="167"/>
        <v>4178550.0000042301</v>
      </c>
      <c r="O423" s="52">
        <f t="shared" si="168"/>
        <v>6054400.0000042301</v>
      </c>
      <c r="P423" s="30"/>
      <c r="Q423" s="30">
        <f t="shared" si="169"/>
        <v>20</v>
      </c>
      <c r="R423" s="30">
        <f t="shared" si="170"/>
        <v>15</v>
      </c>
      <c r="S423" s="30">
        <f t="shared" si="171"/>
        <v>44</v>
      </c>
      <c r="T423" s="30">
        <f t="shared" si="172"/>
        <v>29</v>
      </c>
      <c r="U423" s="30">
        <f t="shared" si="173"/>
        <v>17</v>
      </c>
      <c r="V423" s="30">
        <f t="shared" si="162"/>
        <v>-5</v>
      </c>
      <c r="W423" s="53" t="str">
        <f t="shared" si="163"/>
        <v>▼</v>
      </c>
      <c r="Y423" s="54">
        <f t="shared" ca="1" si="181"/>
        <v>338</v>
      </c>
      <c r="Z423" s="30">
        <v>423</v>
      </c>
      <c r="AA423" s="30">
        <f t="shared" si="174"/>
        <v>216</v>
      </c>
      <c r="AB423" s="30" t="str">
        <f t="shared" ca="1" si="175"/>
        <v xml:space="preserve">William Right </v>
      </c>
      <c r="AC423" s="30">
        <f t="shared" ca="1" si="176"/>
        <v>0</v>
      </c>
      <c r="AD423" s="30">
        <f t="shared" ca="1" si="177"/>
        <v>54</v>
      </c>
      <c r="AE423" s="30" t="str">
        <f t="shared" ca="1" si="178"/>
        <v>---</v>
      </c>
      <c r="AF423" s="30" t="str">
        <f t="shared" ca="1" si="179"/>
        <v>▲</v>
      </c>
      <c r="AG423" s="30">
        <f t="shared" ca="1" si="182"/>
        <v>422</v>
      </c>
      <c r="AH423" s="53">
        <f t="shared" si="180"/>
        <v>5591440</v>
      </c>
    </row>
    <row r="424" spans="1:34">
      <c r="A424" s="48" t="s">
        <v>41</v>
      </c>
      <c r="B424" s="49" t="s">
        <v>465</v>
      </c>
      <c r="C424" s="49">
        <v>0</v>
      </c>
      <c r="D424" s="49">
        <v>542370</v>
      </c>
      <c r="E424" s="49">
        <v>579780</v>
      </c>
      <c r="F424" s="49">
        <v>0</v>
      </c>
      <c r="G424" s="49">
        <v>0</v>
      </c>
      <c r="H424" s="49">
        <v>56</v>
      </c>
      <c r="I424" s="134">
        <v>29</v>
      </c>
      <c r="K424" s="51" t="str">
        <f t="shared" si="164"/>
        <v/>
      </c>
      <c r="L424" s="52" t="str">
        <f t="shared" si="165"/>
        <v/>
      </c>
      <c r="M424" s="52" t="str">
        <f t="shared" si="166"/>
        <v/>
      </c>
      <c r="N424" s="52" t="str">
        <f t="shared" si="167"/>
        <v/>
      </c>
      <c r="O424" s="52" t="str">
        <f t="shared" si="168"/>
        <v/>
      </c>
      <c r="P424" s="30"/>
      <c r="Q424" s="30">
        <f t="shared" si="169"/>
        <v>0</v>
      </c>
      <c r="R424" s="30">
        <f t="shared" si="170"/>
        <v>0</v>
      </c>
      <c r="S424" s="30">
        <f t="shared" si="171"/>
        <v>0</v>
      </c>
      <c r="T424" s="30">
        <f t="shared" si="172"/>
        <v>0</v>
      </c>
      <c r="U424" s="30">
        <f t="shared" si="173"/>
        <v>0</v>
      </c>
      <c r="V424" s="30">
        <f t="shared" si="162"/>
        <v>0</v>
      </c>
      <c r="W424" s="53" t="str">
        <f t="shared" si="163"/>
        <v>=</v>
      </c>
      <c r="Y424" s="54">
        <f t="shared" ca="1" si="181"/>
        <v>338</v>
      </c>
      <c r="Z424" s="30">
        <v>424</v>
      </c>
      <c r="AA424" s="30">
        <f t="shared" si="174"/>
        <v>210</v>
      </c>
      <c r="AB424" s="30" t="str">
        <f t="shared" ca="1" si="175"/>
        <v xml:space="preserve">Nemanja Van Nicic </v>
      </c>
      <c r="AC424" s="30">
        <f t="shared" ca="1" si="176"/>
        <v>0</v>
      </c>
      <c r="AD424" s="30">
        <f t="shared" ca="1" si="177"/>
        <v>27</v>
      </c>
      <c r="AE424" s="30" t="str">
        <f t="shared" ca="1" si="178"/>
        <v>---</v>
      </c>
      <c r="AF424" s="30" t="str">
        <f t="shared" ca="1" si="179"/>
        <v>▲</v>
      </c>
      <c r="AG424" s="30">
        <f t="shared" ca="1" si="182"/>
        <v>424</v>
      </c>
      <c r="AH424" s="53" t="str">
        <f t="shared" si="180"/>
        <v/>
      </c>
    </row>
    <row r="425" spans="1:34">
      <c r="A425" s="48"/>
      <c r="B425" s="49" t="s">
        <v>466</v>
      </c>
      <c r="C425" s="49">
        <v>4251870</v>
      </c>
      <c r="D425" s="49">
        <v>4733070</v>
      </c>
      <c r="E425" s="49">
        <v>5683460</v>
      </c>
      <c r="F425" s="49">
        <v>0</v>
      </c>
      <c r="G425" s="49">
        <v>0</v>
      </c>
      <c r="H425" s="49">
        <v>80</v>
      </c>
      <c r="I425" s="134">
        <v>79</v>
      </c>
      <c r="K425" s="51">
        <f t="shared" si="164"/>
        <v>4251870.0000042496</v>
      </c>
      <c r="L425" s="52">
        <f t="shared" si="165"/>
        <v>4733070.0000042496</v>
      </c>
      <c r="M425" s="52">
        <f t="shared" si="166"/>
        <v>5683460.0000042496</v>
      </c>
      <c r="N425" s="52">
        <f t="shared" si="167"/>
        <v>4.25E-6</v>
      </c>
      <c r="O425" s="52">
        <f t="shared" si="168"/>
        <v>4.25E-6</v>
      </c>
      <c r="P425" s="30"/>
      <c r="Q425" s="30">
        <f t="shared" si="169"/>
        <v>54</v>
      </c>
      <c r="R425" s="30">
        <f t="shared" si="170"/>
        <v>24</v>
      </c>
      <c r="S425" s="30">
        <f t="shared" si="171"/>
        <v>7</v>
      </c>
      <c r="T425" s="30">
        <f t="shared" si="172"/>
        <v>365</v>
      </c>
      <c r="U425" s="30">
        <f t="shared" si="173"/>
        <v>369</v>
      </c>
      <c r="V425" s="30">
        <f t="shared" si="162"/>
        <v>-30</v>
      </c>
      <c r="W425" s="53" t="str">
        <f t="shared" si="163"/>
        <v>▼</v>
      </c>
      <c r="Y425" s="54">
        <f t="shared" ca="1" si="181"/>
        <v>338</v>
      </c>
      <c r="Z425" s="30">
        <v>425</v>
      </c>
      <c r="AA425" s="30">
        <f t="shared" si="174"/>
        <v>209</v>
      </c>
      <c r="AB425" s="30" t="str">
        <f t="shared" ca="1" si="175"/>
        <v xml:space="preserve">Erin Barrette Tewksbury </v>
      </c>
      <c r="AC425" s="30">
        <f t="shared" ca="1" si="176"/>
        <v>0</v>
      </c>
      <c r="AD425" s="30">
        <f t="shared" ca="1" si="177"/>
        <v>79</v>
      </c>
      <c r="AE425" s="30">
        <f t="shared" ca="1" si="178"/>
        <v>2</v>
      </c>
      <c r="AF425" s="30" t="str">
        <f t="shared" ca="1" si="179"/>
        <v>▼</v>
      </c>
      <c r="AG425" s="30">
        <f t="shared" ca="1" si="182"/>
        <v>315</v>
      </c>
      <c r="AH425" s="53">
        <f t="shared" si="180"/>
        <v>4251870</v>
      </c>
    </row>
    <row r="426" spans="1:34">
      <c r="A426" s="48"/>
      <c r="B426" s="49" t="s">
        <v>467</v>
      </c>
      <c r="C426" s="49">
        <v>1113420</v>
      </c>
      <c r="D426" s="49">
        <v>2452940</v>
      </c>
      <c r="E426" s="49">
        <v>2047400</v>
      </c>
      <c r="F426" s="49">
        <v>0</v>
      </c>
      <c r="G426" s="49">
        <v>0</v>
      </c>
      <c r="H426" s="49">
        <v>41</v>
      </c>
      <c r="I426" s="134">
        <v>101</v>
      </c>
      <c r="K426" s="51">
        <f t="shared" si="164"/>
        <v>1113420.0000042601</v>
      </c>
      <c r="L426" s="52">
        <f t="shared" si="165"/>
        <v>2452940.0000042599</v>
      </c>
      <c r="M426" s="52">
        <f t="shared" si="166"/>
        <v>2047400.0000042601</v>
      </c>
      <c r="N426" s="52">
        <f t="shared" si="167"/>
        <v>4.2599999999999999E-6</v>
      </c>
      <c r="O426" s="52">
        <f t="shared" si="168"/>
        <v>4.2599999999999999E-6</v>
      </c>
      <c r="P426" s="30"/>
      <c r="Q426" s="30">
        <f t="shared" si="169"/>
        <v>251</v>
      </c>
      <c r="R426" s="30">
        <f t="shared" si="170"/>
        <v>139</v>
      </c>
      <c r="S426" s="30">
        <f t="shared" si="171"/>
        <v>177</v>
      </c>
      <c r="T426" s="30">
        <f t="shared" si="172"/>
        <v>364</v>
      </c>
      <c r="U426" s="30">
        <f t="shared" si="173"/>
        <v>368</v>
      </c>
      <c r="V426" s="30">
        <f t="shared" si="162"/>
        <v>-112</v>
      </c>
      <c r="W426" s="53" t="str">
        <f t="shared" si="163"/>
        <v>▼</v>
      </c>
      <c r="Y426" s="54">
        <f t="shared" ca="1" si="181"/>
        <v>338</v>
      </c>
      <c r="Z426" s="30">
        <v>426</v>
      </c>
      <c r="AA426" s="30">
        <f t="shared" si="174"/>
        <v>208</v>
      </c>
      <c r="AB426" s="30" t="str">
        <f t="shared" ca="1" si="175"/>
        <v xml:space="preserve">Justin Murray </v>
      </c>
      <c r="AC426" s="30">
        <f t="shared" ca="1" si="176"/>
        <v>0</v>
      </c>
      <c r="AD426" s="30">
        <f t="shared" ca="1" si="177"/>
        <v>48</v>
      </c>
      <c r="AE426" s="30">
        <f t="shared" ca="1" si="178"/>
        <v>6</v>
      </c>
      <c r="AF426" s="30" t="str">
        <f t="shared" ca="1" si="179"/>
        <v>=</v>
      </c>
      <c r="AG426" s="30">
        <f t="shared" ca="1" si="182"/>
        <v>426</v>
      </c>
      <c r="AH426" s="53">
        <f t="shared" si="180"/>
        <v>1113420</v>
      </c>
    </row>
    <row r="427" spans="1:34">
      <c r="A427" s="48"/>
      <c r="B427" s="49" t="s">
        <v>468</v>
      </c>
      <c r="C427" s="49">
        <v>0</v>
      </c>
      <c r="D427" s="49">
        <v>3166980</v>
      </c>
      <c r="E427" s="49">
        <v>0</v>
      </c>
      <c r="F427" s="49">
        <v>3373890</v>
      </c>
      <c r="G427" s="49">
        <v>1514300</v>
      </c>
      <c r="H427" s="49">
        <v>80</v>
      </c>
      <c r="I427" s="134">
        <v>30</v>
      </c>
      <c r="K427" s="51">
        <f t="shared" si="164"/>
        <v>4.2699999999999998E-6</v>
      </c>
      <c r="L427" s="52">
        <f t="shared" si="165"/>
        <v>3166980.0000042701</v>
      </c>
      <c r="M427" s="52">
        <f t="shared" si="166"/>
        <v>4.2699999999999998E-6</v>
      </c>
      <c r="N427" s="52">
        <f t="shared" si="167"/>
        <v>3373890.0000042701</v>
      </c>
      <c r="O427" s="52">
        <f t="shared" si="168"/>
        <v>1514300.0000042701</v>
      </c>
      <c r="P427" s="30"/>
      <c r="Q427" s="30">
        <f t="shared" si="169"/>
        <v>363</v>
      </c>
      <c r="R427" s="30">
        <f t="shared" si="170"/>
        <v>95</v>
      </c>
      <c r="S427" s="30">
        <f t="shared" si="171"/>
        <v>355</v>
      </c>
      <c r="T427" s="30">
        <f t="shared" si="172"/>
        <v>54</v>
      </c>
      <c r="U427" s="30">
        <f t="shared" si="173"/>
        <v>205</v>
      </c>
      <c r="V427" s="30">
        <f t="shared" si="162"/>
        <v>-268</v>
      </c>
      <c r="W427" s="53" t="str">
        <f t="shared" si="163"/>
        <v>▼</v>
      </c>
      <c r="Y427" s="54">
        <f t="shared" ca="1" si="181"/>
        <v>338</v>
      </c>
      <c r="Z427" s="30">
        <v>427</v>
      </c>
      <c r="AA427" s="30">
        <f t="shared" si="174"/>
        <v>206</v>
      </c>
      <c r="AB427" s="30" t="str">
        <f t="shared" ca="1" si="175"/>
        <v xml:space="preserve">Gary Simpkins </v>
      </c>
      <c r="AC427" s="30">
        <f t="shared" ca="1" si="176"/>
        <v>0</v>
      </c>
      <c r="AD427" s="30">
        <f t="shared" ca="1" si="177"/>
        <v>76</v>
      </c>
      <c r="AE427" s="30" t="str">
        <f t="shared" ca="1" si="178"/>
        <v>---</v>
      </c>
      <c r="AF427" s="30" t="str">
        <f t="shared" ca="1" si="179"/>
        <v>=</v>
      </c>
      <c r="AG427" s="30">
        <f t="shared" ca="1" si="182"/>
        <v>427</v>
      </c>
      <c r="AH427" s="53" t="str">
        <f t="shared" si="180"/>
        <v/>
      </c>
    </row>
    <row r="428" spans="1:34">
      <c r="A428" s="48"/>
      <c r="B428" s="49" t="s">
        <v>469</v>
      </c>
      <c r="C428" s="49">
        <v>1269910</v>
      </c>
      <c r="D428" s="49">
        <v>762850</v>
      </c>
      <c r="E428" s="49">
        <v>1095900</v>
      </c>
      <c r="F428" s="49">
        <v>1058760</v>
      </c>
      <c r="G428" s="49">
        <v>826950</v>
      </c>
      <c r="H428" s="49">
        <v>80</v>
      </c>
      <c r="I428" s="134">
        <v>83</v>
      </c>
      <c r="K428" s="51">
        <f t="shared" si="164"/>
        <v>1269910.0000042799</v>
      </c>
      <c r="L428" s="52">
        <f t="shared" si="165"/>
        <v>762850.00000428001</v>
      </c>
      <c r="M428" s="52">
        <f t="shared" si="166"/>
        <v>1095900.0000042799</v>
      </c>
      <c r="N428" s="52">
        <f t="shared" si="167"/>
        <v>1058760.0000042799</v>
      </c>
      <c r="O428" s="52">
        <f t="shared" si="168"/>
        <v>826950.00000428001</v>
      </c>
      <c r="P428" s="30"/>
      <c r="Q428" s="30">
        <f t="shared" si="169"/>
        <v>236</v>
      </c>
      <c r="R428" s="30">
        <f t="shared" si="170"/>
        <v>286</v>
      </c>
      <c r="S428" s="30">
        <f t="shared" si="171"/>
        <v>255</v>
      </c>
      <c r="T428" s="30">
        <f t="shared" si="172"/>
        <v>231</v>
      </c>
      <c r="U428" s="30">
        <f t="shared" si="173"/>
        <v>264</v>
      </c>
      <c r="V428" s="30">
        <f t="shared" si="162"/>
        <v>50</v>
      </c>
      <c r="W428" s="53" t="str">
        <f t="shared" si="163"/>
        <v>▲</v>
      </c>
      <c r="Y428" s="54">
        <f t="shared" ca="1" si="181"/>
        <v>338</v>
      </c>
      <c r="Z428" s="30">
        <v>428</v>
      </c>
      <c r="AA428" s="30">
        <f t="shared" si="174"/>
        <v>198</v>
      </c>
      <c r="AB428" s="30" t="str">
        <f t="shared" ca="1" si="175"/>
        <v xml:space="preserve">Dillon Meloche </v>
      </c>
      <c r="AC428" s="30">
        <f t="shared" ca="1" si="176"/>
        <v>0</v>
      </c>
      <c r="AD428" s="30">
        <f t="shared" ca="1" si="177"/>
        <v>49</v>
      </c>
      <c r="AE428" s="30">
        <f t="shared" ca="1" si="178"/>
        <v>48</v>
      </c>
      <c r="AF428" s="30" t="str">
        <f t="shared" ca="1" si="179"/>
        <v>▲</v>
      </c>
      <c r="AG428" s="30">
        <f t="shared" ca="1" si="182"/>
        <v>429</v>
      </c>
      <c r="AH428" s="53">
        <f t="shared" si="180"/>
        <v>1269910</v>
      </c>
    </row>
    <row r="429" spans="1:34">
      <c r="A429" s="48" t="s">
        <v>41</v>
      </c>
      <c r="B429" s="49" t="s">
        <v>470</v>
      </c>
      <c r="C429" s="49">
        <v>0</v>
      </c>
      <c r="D429" s="49">
        <v>0</v>
      </c>
      <c r="E429" s="49">
        <v>0</v>
      </c>
      <c r="F429" s="49">
        <v>0</v>
      </c>
      <c r="G429" s="49">
        <v>0</v>
      </c>
      <c r="H429" s="49">
        <v>62</v>
      </c>
      <c r="I429" s="134">
        <v>333</v>
      </c>
      <c r="K429" s="51" t="str">
        <f t="shared" si="164"/>
        <v/>
      </c>
      <c r="L429" s="52" t="str">
        <f t="shared" si="165"/>
        <v/>
      </c>
      <c r="M429" s="52" t="str">
        <f t="shared" si="166"/>
        <v/>
      </c>
      <c r="N429" s="52" t="str">
        <f t="shared" si="167"/>
        <v/>
      </c>
      <c r="O429" s="52" t="str">
        <f t="shared" si="168"/>
        <v/>
      </c>
      <c r="P429" s="30"/>
      <c r="Q429" s="30">
        <f t="shared" si="169"/>
        <v>0</v>
      </c>
      <c r="R429" s="30">
        <f t="shared" si="170"/>
        <v>0</v>
      </c>
      <c r="S429" s="30">
        <f t="shared" si="171"/>
        <v>0</v>
      </c>
      <c r="T429" s="30">
        <f t="shared" si="172"/>
        <v>0</v>
      </c>
      <c r="U429" s="30">
        <f t="shared" si="173"/>
        <v>0</v>
      </c>
      <c r="V429" s="30">
        <f t="shared" si="162"/>
        <v>0</v>
      </c>
      <c r="W429" s="53" t="str">
        <f t="shared" si="163"/>
        <v>=</v>
      </c>
      <c r="Y429" s="54">
        <f t="shared" ca="1" si="181"/>
        <v>338</v>
      </c>
      <c r="Z429" s="30">
        <v>429</v>
      </c>
      <c r="AA429" s="30">
        <f t="shared" si="174"/>
        <v>197</v>
      </c>
      <c r="AB429" s="30" t="str">
        <f t="shared" ca="1" si="175"/>
        <v xml:space="preserve">Marian Hany </v>
      </c>
      <c r="AC429" s="30">
        <f t="shared" ca="1" si="176"/>
        <v>0</v>
      </c>
      <c r="AD429" s="30">
        <f t="shared" ca="1" si="177"/>
        <v>24</v>
      </c>
      <c r="AE429" s="30">
        <f t="shared" ca="1" si="178"/>
        <v>42</v>
      </c>
      <c r="AF429" s="30" t="str">
        <f t="shared" ca="1" si="179"/>
        <v>▲</v>
      </c>
      <c r="AG429" s="30">
        <f t="shared" ca="1" si="182"/>
        <v>242</v>
      </c>
      <c r="AH429" s="53" t="str">
        <f t="shared" si="180"/>
        <v/>
      </c>
    </row>
    <row r="430" spans="1:34">
      <c r="A430" s="48"/>
      <c r="B430" s="49" t="s">
        <v>471</v>
      </c>
      <c r="C430" s="49">
        <v>2898360</v>
      </c>
      <c r="D430" s="49">
        <v>2410380</v>
      </c>
      <c r="E430" s="49">
        <v>4101700</v>
      </c>
      <c r="F430" s="49">
        <v>2157730</v>
      </c>
      <c r="G430" s="49">
        <v>3807400</v>
      </c>
      <c r="H430" s="49">
        <v>80</v>
      </c>
      <c r="I430" s="134">
        <v>85</v>
      </c>
      <c r="K430" s="51">
        <f t="shared" si="164"/>
        <v>2898360.0000042999</v>
      </c>
      <c r="L430" s="52">
        <f t="shared" si="165"/>
        <v>2410380.0000042999</v>
      </c>
      <c r="M430" s="52">
        <f t="shared" si="166"/>
        <v>4101700.0000042999</v>
      </c>
      <c r="N430" s="52">
        <f t="shared" si="167"/>
        <v>2157730.0000042999</v>
      </c>
      <c r="O430" s="52">
        <f t="shared" si="168"/>
        <v>3807400.0000042999</v>
      </c>
      <c r="P430" s="30"/>
      <c r="Q430" s="30">
        <f t="shared" si="169"/>
        <v>128</v>
      </c>
      <c r="R430" s="30">
        <f t="shared" si="170"/>
        <v>144</v>
      </c>
      <c r="S430" s="30">
        <f t="shared" si="171"/>
        <v>51</v>
      </c>
      <c r="T430" s="30">
        <f t="shared" si="172"/>
        <v>120</v>
      </c>
      <c r="U430" s="30">
        <f t="shared" si="173"/>
        <v>68</v>
      </c>
      <c r="V430" s="30">
        <f t="shared" si="162"/>
        <v>16</v>
      </c>
      <c r="W430" s="53" t="str">
        <f t="shared" si="163"/>
        <v>▲</v>
      </c>
      <c r="Y430" s="54">
        <f t="shared" ca="1" si="181"/>
        <v>338</v>
      </c>
      <c r="Z430" s="30">
        <v>430</v>
      </c>
      <c r="AA430" s="30">
        <f t="shared" si="174"/>
        <v>194</v>
      </c>
      <c r="AB430" s="30" t="str">
        <f t="shared" ca="1" si="175"/>
        <v xml:space="preserve">Linda Johnson </v>
      </c>
      <c r="AC430" s="30">
        <f t="shared" ca="1" si="176"/>
        <v>0</v>
      </c>
      <c r="AD430" s="30">
        <f t="shared" ca="1" si="177"/>
        <v>80</v>
      </c>
      <c r="AE430" s="30">
        <f t="shared" ca="1" si="178"/>
        <v>50</v>
      </c>
      <c r="AF430" s="30" t="str">
        <f t="shared" ca="1" si="179"/>
        <v>▼</v>
      </c>
      <c r="AG430" s="30">
        <f t="shared" ca="1" si="182"/>
        <v>82</v>
      </c>
      <c r="AH430" s="53">
        <f t="shared" si="180"/>
        <v>2898360</v>
      </c>
    </row>
    <row r="431" spans="1:34">
      <c r="A431" s="48"/>
      <c r="B431" s="49" t="s">
        <v>472</v>
      </c>
      <c r="C431" s="49">
        <v>4801890</v>
      </c>
      <c r="D431" s="49">
        <v>4722920</v>
      </c>
      <c r="E431" s="49">
        <v>4829450</v>
      </c>
      <c r="F431" s="49">
        <v>2137580</v>
      </c>
      <c r="G431" s="49">
        <v>4106390</v>
      </c>
      <c r="H431" s="49">
        <v>80</v>
      </c>
      <c r="I431" s="134">
        <v>191</v>
      </c>
      <c r="K431" s="51">
        <f t="shared" si="164"/>
        <v>4801890.0000043102</v>
      </c>
      <c r="L431" s="52">
        <f t="shared" si="165"/>
        <v>4722920.0000043102</v>
      </c>
      <c r="M431" s="52">
        <f t="shared" si="166"/>
        <v>4829450.0000043102</v>
      </c>
      <c r="N431" s="52">
        <f t="shared" si="167"/>
        <v>2137580.0000043102</v>
      </c>
      <c r="O431" s="52">
        <f t="shared" si="168"/>
        <v>4106390.0000043102</v>
      </c>
      <c r="P431" s="30"/>
      <c r="Q431" s="30">
        <f t="shared" si="169"/>
        <v>33</v>
      </c>
      <c r="R431" s="30">
        <f t="shared" si="170"/>
        <v>25</v>
      </c>
      <c r="S431" s="30">
        <f t="shared" si="171"/>
        <v>19</v>
      </c>
      <c r="T431" s="30">
        <f t="shared" si="172"/>
        <v>122</v>
      </c>
      <c r="U431" s="30">
        <f t="shared" si="173"/>
        <v>60</v>
      </c>
      <c r="V431" s="30">
        <f t="shared" si="162"/>
        <v>-8</v>
      </c>
      <c r="W431" s="53" t="str">
        <f t="shared" si="163"/>
        <v>▼</v>
      </c>
      <c r="Y431" s="54">
        <f t="shared" ca="1" si="181"/>
        <v>338</v>
      </c>
      <c r="Z431" s="30">
        <v>431</v>
      </c>
      <c r="AA431" s="30">
        <f t="shared" si="174"/>
        <v>193</v>
      </c>
      <c r="AB431" s="30" t="str">
        <f t="shared" ca="1" si="175"/>
        <v xml:space="preserve">Birgith Fischer Christiansen </v>
      </c>
      <c r="AC431" s="30">
        <f t="shared" ca="1" si="176"/>
        <v>0</v>
      </c>
      <c r="AD431" s="30">
        <f t="shared" ca="1" si="177"/>
        <v>62</v>
      </c>
      <c r="AE431" s="30" t="str">
        <f t="shared" ca="1" si="178"/>
        <v>---</v>
      </c>
      <c r="AF431" s="30" t="str">
        <f t="shared" ca="1" si="179"/>
        <v>=</v>
      </c>
      <c r="AG431" s="30">
        <f t="shared" ca="1" si="182"/>
        <v>430</v>
      </c>
      <c r="AH431" s="53">
        <f t="shared" si="180"/>
        <v>4801890</v>
      </c>
    </row>
    <row r="432" spans="1:34">
      <c r="A432" s="48"/>
      <c r="B432" s="49" t="s">
        <v>473</v>
      </c>
      <c r="C432" s="49">
        <v>0</v>
      </c>
      <c r="D432" s="49">
        <v>0</v>
      </c>
      <c r="E432" s="49">
        <v>0</v>
      </c>
      <c r="F432" s="49">
        <v>0</v>
      </c>
      <c r="G432" s="49">
        <v>0</v>
      </c>
      <c r="H432" s="49">
        <v>80</v>
      </c>
      <c r="I432" s="134">
        <v>106</v>
      </c>
      <c r="K432" s="51">
        <f t="shared" si="164"/>
        <v>4.3200000000000001E-6</v>
      </c>
      <c r="L432" s="52">
        <f t="shared" si="165"/>
        <v>4.3200000000000001E-6</v>
      </c>
      <c r="M432" s="52">
        <f t="shared" si="166"/>
        <v>4.3200000000000001E-6</v>
      </c>
      <c r="N432" s="52">
        <f t="shared" si="167"/>
        <v>4.3200000000000001E-6</v>
      </c>
      <c r="O432" s="52">
        <f t="shared" si="168"/>
        <v>4.3200000000000001E-6</v>
      </c>
      <c r="P432" s="30"/>
      <c r="Q432" s="30">
        <f t="shared" si="169"/>
        <v>362</v>
      </c>
      <c r="R432" s="30">
        <f t="shared" si="170"/>
        <v>366</v>
      </c>
      <c r="S432" s="30">
        <f t="shared" si="171"/>
        <v>354</v>
      </c>
      <c r="T432" s="30">
        <f t="shared" si="172"/>
        <v>363</v>
      </c>
      <c r="U432" s="30">
        <f t="shared" si="173"/>
        <v>367</v>
      </c>
      <c r="V432" s="30">
        <f t="shared" si="162"/>
        <v>4</v>
      </c>
      <c r="W432" s="53" t="str">
        <f t="shared" si="163"/>
        <v>▲</v>
      </c>
      <c r="Y432" s="54">
        <f t="shared" ca="1" si="181"/>
        <v>338</v>
      </c>
      <c r="Z432" s="30">
        <v>432</v>
      </c>
      <c r="AA432" s="30">
        <f t="shared" si="174"/>
        <v>192</v>
      </c>
      <c r="AB432" s="30" t="str">
        <f t="shared" ca="1" si="175"/>
        <v xml:space="preserve">Jarmine Spearman </v>
      </c>
      <c r="AC432" s="30">
        <f t="shared" ca="1" si="176"/>
        <v>0</v>
      </c>
      <c r="AD432" s="30">
        <f t="shared" ca="1" si="177"/>
        <v>68</v>
      </c>
      <c r="AE432" s="30" t="str">
        <f t="shared" ca="1" si="178"/>
        <v>---</v>
      </c>
      <c r="AF432" s="30" t="str">
        <f t="shared" ca="1" si="179"/>
        <v>=</v>
      </c>
      <c r="AG432" s="30">
        <f t="shared" ca="1" si="182"/>
        <v>431</v>
      </c>
      <c r="AH432" s="53" t="str">
        <f t="shared" si="180"/>
        <v/>
      </c>
    </row>
    <row r="433" spans="1:34">
      <c r="A433" s="48"/>
      <c r="B433" s="49" t="s">
        <v>474</v>
      </c>
      <c r="C433" s="49">
        <v>2919600</v>
      </c>
      <c r="D433" s="49">
        <v>0</v>
      </c>
      <c r="E433" s="49">
        <v>0</v>
      </c>
      <c r="F433" s="49">
        <v>3054860</v>
      </c>
      <c r="G433" s="49">
        <v>3149300</v>
      </c>
      <c r="H433" s="49">
        <v>80</v>
      </c>
      <c r="I433" s="134">
        <v>16</v>
      </c>
      <c r="K433" s="51">
        <f t="shared" si="164"/>
        <v>2919600.0000043302</v>
      </c>
      <c r="L433" s="52">
        <f t="shared" si="165"/>
        <v>4.33E-6</v>
      </c>
      <c r="M433" s="52">
        <f t="shared" si="166"/>
        <v>4.33E-6</v>
      </c>
      <c r="N433" s="52">
        <f t="shared" si="167"/>
        <v>3054860.0000043302</v>
      </c>
      <c r="O433" s="52">
        <f t="shared" si="168"/>
        <v>3149300.0000043302</v>
      </c>
      <c r="P433" s="30"/>
      <c r="Q433" s="30">
        <f t="shared" si="169"/>
        <v>125</v>
      </c>
      <c r="R433" s="30">
        <f t="shared" si="170"/>
        <v>365</v>
      </c>
      <c r="S433" s="30">
        <f t="shared" si="171"/>
        <v>353</v>
      </c>
      <c r="T433" s="30">
        <f t="shared" si="172"/>
        <v>76</v>
      </c>
      <c r="U433" s="30">
        <f t="shared" si="173"/>
        <v>102</v>
      </c>
      <c r="V433" s="30">
        <f t="shared" si="162"/>
        <v>240</v>
      </c>
      <c r="W433" s="53" t="str">
        <f t="shared" si="163"/>
        <v>▲</v>
      </c>
      <c r="Y433" s="54">
        <f t="shared" ca="1" si="181"/>
        <v>338</v>
      </c>
      <c r="Z433" s="30">
        <v>433</v>
      </c>
      <c r="AA433" s="30">
        <f t="shared" si="174"/>
        <v>190</v>
      </c>
      <c r="AB433" s="30" t="str">
        <f t="shared" ca="1" si="175"/>
        <v xml:space="preserve">Nur Azlina Aris </v>
      </c>
      <c r="AC433" s="30">
        <f t="shared" ca="1" si="176"/>
        <v>0</v>
      </c>
      <c r="AD433" s="30">
        <f t="shared" ca="1" si="177"/>
        <v>2</v>
      </c>
      <c r="AE433" s="30" t="str">
        <f t="shared" ca="1" si="178"/>
        <v>---</v>
      </c>
      <c r="AF433" s="30" t="str">
        <f t="shared" ca="1" si="179"/>
        <v>=</v>
      </c>
      <c r="AG433" s="30">
        <f t="shared" ca="1" si="182"/>
        <v>432</v>
      </c>
      <c r="AH433" s="53">
        <f t="shared" si="180"/>
        <v>2919600</v>
      </c>
    </row>
    <row r="434" spans="1:34">
      <c r="A434" s="48"/>
      <c r="B434" s="49" t="s">
        <v>475</v>
      </c>
      <c r="C434" s="49">
        <v>901490</v>
      </c>
      <c r="D434" s="49">
        <v>740940</v>
      </c>
      <c r="E434" s="49">
        <v>0</v>
      </c>
      <c r="F434" s="49">
        <v>446080</v>
      </c>
      <c r="G434" s="49">
        <v>1008680</v>
      </c>
      <c r="H434" s="49">
        <v>41</v>
      </c>
      <c r="I434" s="134">
        <v>42</v>
      </c>
      <c r="K434" s="51">
        <f t="shared" si="164"/>
        <v>901490.00000433996</v>
      </c>
      <c r="L434" s="52">
        <f t="shared" si="165"/>
        <v>740940.00000433996</v>
      </c>
      <c r="M434" s="52">
        <f t="shared" si="166"/>
        <v>4.34E-6</v>
      </c>
      <c r="N434" s="52">
        <f t="shared" si="167"/>
        <v>446080.00000434002</v>
      </c>
      <c r="O434" s="52">
        <f t="shared" si="168"/>
        <v>1008680.00000434</v>
      </c>
      <c r="P434" s="30"/>
      <c r="Q434" s="30">
        <f t="shared" si="169"/>
        <v>274</v>
      </c>
      <c r="R434" s="30">
        <f t="shared" si="170"/>
        <v>290</v>
      </c>
      <c r="S434" s="30">
        <f t="shared" si="171"/>
        <v>352</v>
      </c>
      <c r="T434" s="30">
        <f t="shared" si="172"/>
        <v>307</v>
      </c>
      <c r="U434" s="30">
        <f t="shared" si="173"/>
        <v>251</v>
      </c>
      <c r="V434" s="30">
        <f t="shared" si="162"/>
        <v>16</v>
      </c>
      <c r="W434" s="53" t="str">
        <f t="shared" si="163"/>
        <v>▲</v>
      </c>
      <c r="Y434" s="54">
        <f t="shared" ca="1" si="181"/>
        <v>338</v>
      </c>
      <c r="Z434" s="30">
        <v>434</v>
      </c>
      <c r="AA434" s="30">
        <f t="shared" si="174"/>
        <v>189</v>
      </c>
      <c r="AB434" s="30" t="str">
        <f t="shared" ca="1" si="175"/>
        <v xml:space="preserve">Jackie Freeman Vaneske </v>
      </c>
      <c r="AC434" s="30">
        <f t="shared" ca="1" si="176"/>
        <v>0</v>
      </c>
      <c r="AD434" s="30">
        <f t="shared" ca="1" si="177"/>
        <v>80</v>
      </c>
      <c r="AE434" s="30">
        <f t="shared" ca="1" si="178"/>
        <v>3</v>
      </c>
      <c r="AF434" s="30" t="str">
        <f t="shared" ca="1" si="179"/>
        <v>▼</v>
      </c>
      <c r="AG434" s="30">
        <f t="shared" ca="1" si="182"/>
        <v>324</v>
      </c>
      <c r="AH434" s="53">
        <f t="shared" si="180"/>
        <v>901490</v>
      </c>
    </row>
    <row r="435" spans="1:34">
      <c r="A435" s="48" t="s">
        <v>41</v>
      </c>
      <c r="B435" s="49" t="s">
        <v>476</v>
      </c>
      <c r="C435" s="49">
        <v>1465060</v>
      </c>
      <c r="D435" s="49">
        <v>1401550</v>
      </c>
      <c r="E435" s="49">
        <v>2648730</v>
      </c>
      <c r="F435" s="49">
        <v>1724280</v>
      </c>
      <c r="G435" s="49">
        <v>2282870</v>
      </c>
      <c r="H435" s="49">
        <v>50</v>
      </c>
      <c r="I435" s="134">
        <v>197</v>
      </c>
      <c r="K435" s="51" t="str">
        <f t="shared" si="164"/>
        <v/>
      </c>
      <c r="L435" s="52" t="str">
        <f t="shared" si="165"/>
        <v/>
      </c>
      <c r="M435" s="52" t="str">
        <f t="shared" si="166"/>
        <v/>
      </c>
      <c r="N435" s="52" t="str">
        <f t="shared" si="167"/>
        <v/>
      </c>
      <c r="O435" s="52" t="str">
        <f t="shared" si="168"/>
        <v/>
      </c>
      <c r="P435" s="30"/>
      <c r="Q435" s="30">
        <f t="shared" si="169"/>
        <v>0</v>
      </c>
      <c r="R435" s="30">
        <f t="shared" si="170"/>
        <v>0</v>
      </c>
      <c r="S435" s="30">
        <f t="shared" si="171"/>
        <v>0</v>
      </c>
      <c r="T435" s="30">
        <f t="shared" si="172"/>
        <v>0</v>
      </c>
      <c r="U435" s="30">
        <f t="shared" si="173"/>
        <v>0</v>
      </c>
      <c r="V435" s="30">
        <f t="shared" si="162"/>
        <v>0</v>
      </c>
      <c r="W435" s="53" t="str">
        <f t="shared" si="163"/>
        <v>=</v>
      </c>
      <c r="Y435" s="54">
        <f t="shared" ca="1" si="181"/>
        <v>338</v>
      </c>
      <c r="Z435" s="30">
        <v>435</v>
      </c>
      <c r="AA435" s="30">
        <f t="shared" si="174"/>
        <v>188</v>
      </c>
      <c r="AB435" s="30" t="str">
        <f t="shared" ca="1" si="175"/>
        <v xml:space="preserve">Luigi Migliore </v>
      </c>
      <c r="AC435" s="30">
        <f t="shared" ca="1" si="176"/>
        <v>0</v>
      </c>
      <c r="AD435" s="30">
        <f t="shared" ca="1" si="177"/>
        <v>60</v>
      </c>
      <c r="AE435" s="30" t="str">
        <f t="shared" ca="1" si="178"/>
        <v>---</v>
      </c>
      <c r="AF435" s="30" t="str">
        <f t="shared" ca="1" si="179"/>
        <v>▼</v>
      </c>
      <c r="AG435" s="30">
        <f t="shared" ca="1" si="182"/>
        <v>434</v>
      </c>
      <c r="AH435" s="53" t="str">
        <f t="shared" si="180"/>
        <v/>
      </c>
    </row>
    <row r="436" spans="1:34">
      <c r="A436" s="48"/>
      <c r="B436" s="49" t="s">
        <v>477</v>
      </c>
      <c r="C436" s="49">
        <v>634670</v>
      </c>
      <c r="D436" s="49">
        <v>0</v>
      </c>
      <c r="E436" s="49">
        <v>0</v>
      </c>
      <c r="F436" s="49">
        <v>0</v>
      </c>
      <c r="G436" s="49">
        <v>0</v>
      </c>
      <c r="H436" s="49">
        <v>80</v>
      </c>
      <c r="I436" s="134">
        <v>0</v>
      </c>
      <c r="K436" s="51">
        <f t="shared" si="164"/>
        <v>634670.00000435999</v>
      </c>
      <c r="L436" s="52">
        <f t="shared" si="165"/>
        <v>4.3599999999999998E-6</v>
      </c>
      <c r="M436" s="52">
        <f t="shared" si="166"/>
        <v>4.3599999999999998E-6</v>
      </c>
      <c r="N436" s="52">
        <f t="shared" si="167"/>
        <v>4.3599999999999998E-6</v>
      </c>
      <c r="O436" s="52">
        <f t="shared" si="168"/>
        <v>4.3599999999999998E-6</v>
      </c>
      <c r="P436" s="30"/>
      <c r="Q436" s="30">
        <f t="shared" si="169"/>
        <v>303</v>
      </c>
      <c r="R436" s="30">
        <f t="shared" si="170"/>
        <v>364</v>
      </c>
      <c r="S436" s="30">
        <f t="shared" si="171"/>
        <v>351</v>
      </c>
      <c r="T436" s="30">
        <f t="shared" si="172"/>
        <v>362</v>
      </c>
      <c r="U436" s="30">
        <f t="shared" si="173"/>
        <v>366</v>
      </c>
      <c r="V436" s="30">
        <f t="shared" si="162"/>
        <v>61</v>
      </c>
      <c r="W436" s="53" t="str">
        <f t="shared" si="163"/>
        <v>▲</v>
      </c>
      <c r="Y436" s="54">
        <f t="shared" ca="1" si="181"/>
        <v>338</v>
      </c>
      <c r="Z436" s="30">
        <v>436</v>
      </c>
      <c r="AA436" s="30">
        <f t="shared" si="174"/>
        <v>187</v>
      </c>
      <c r="AB436" s="30" t="str">
        <f t="shared" ca="1" si="175"/>
        <v xml:space="preserve">Marcell Nee </v>
      </c>
      <c r="AC436" s="30">
        <f t="shared" ca="1" si="176"/>
        <v>0</v>
      </c>
      <c r="AD436" s="30">
        <f t="shared" ca="1" si="177"/>
        <v>65</v>
      </c>
      <c r="AE436" s="30" t="str">
        <f t="shared" ca="1" si="178"/>
        <v>---</v>
      </c>
      <c r="AF436" s="30" t="str">
        <f t="shared" ca="1" si="179"/>
        <v>▼</v>
      </c>
      <c r="AG436" s="30">
        <f t="shared" ca="1" si="182"/>
        <v>435</v>
      </c>
      <c r="AH436" s="53">
        <f t="shared" si="180"/>
        <v>634670</v>
      </c>
    </row>
    <row r="437" spans="1:34">
      <c r="A437" s="48"/>
      <c r="B437" s="49" t="s">
        <v>478</v>
      </c>
      <c r="C437" s="49">
        <v>5023540</v>
      </c>
      <c r="D437" s="49">
        <v>4028780</v>
      </c>
      <c r="E437" s="49">
        <v>4293210</v>
      </c>
      <c r="F437" s="49">
        <v>1158150</v>
      </c>
      <c r="G437" s="49">
        <v>6167730</v>
      </c>
      <c r="H437" s="49">
        <v>80</v>
      </c>
      <c r="I437" s="134"/>
      <c r="K437" s="51">
        <f t="shared" si="164"/>
        <v>5023540.0000043698</v>
      </c>
      <c r="L437" s="52">
        <f t="shared" si="165"/>
        <v>4028780.0000043702</v>
      </c>
      <c r="M437" s="52">
        <f t="shared" si="166"/>
        <v>4293210.0000043698</v>
      </c>
      <c r="N437" s="52">
        <f t="shared" si="167"/>
        <v>1158150.00000437</v>
      </c>
      <c r="O437" s="52">
        <f t="shared" si="168"/>
        <v>6167730.0000043698</v>
      </c>
      <c r="P437" s="30"/>
      <c r="Q437" s="30">
        <f t="shared" si="169"/>
        <v>30</v>
      </c>
      <c r="R437" s="30">
        <f t="shared" si="170"/>
        <v>46</v>
      </c>
      <c r="S437" s="30">
        <f t="shared" si="171"/>
        <v>41</v>
      </c>
      <c r="T437" s="30">
        <f t="shared" si="172"/>
        <v>217</v>
      </c>
      <c r="U437" s="30">
        <f t="shared" si="173"/>
        <v>15</v>
      </c>
      <c r="V437" s="30">
        <f t="shared" si="162"/>
        <v>16</v>
      </c>
      <c r="W437" s="53" t="str">
        <f t="shared" si="163"/>
        <v>▲</v>
      </c>
      <c r="Y437" s="54">
        <f t="shared" ca="1" si="181"/>
        <v>338</v>
      </c>
      <c r="Z437" s="30">
        <v>437</v>
      </c>
      <c r="AA437" s="30">
        <f t="shared" si="174"/>
        <v>184</v>
      </c>
      <c r="AB437" s="30" t="str">
        <f t="shared" ca="1" si="175"/>
        <v xml:space="preserve">Omar Mughrabi </v>
      </c>
      <c r="AC437" s="30">
        <f t="shared" ca="1" si="176"/>
        <v>0</v>
      </c>
      <c r="AD437" s="30">
        <f t="shared" ca="1" si="177"/>
        <v>47</v>
      </c>
      <c r="AE437" s="30" t="str">
        <f t="shared" ca="1" si="178"/>
        <v>---</v>
      </c>
      <c r="AF437" s="30" t="str">
        <f t="shared" ca="1" si="179"/>
        <v>▼</v>
      </c>
      <c r="AG437" s="30">
        <f t="shared" ca="1" si="182"/>
        <v>436</v>
      </c>
      <c r="AH437" s="53">
        <f t="shared" si="180"/>
        <v>5023540</v>
      </c>
    </row>
    <row r="438" spans="1:34">
      <c r="A438" s="48"/>
      <c r="B438" s="49" t="s">
        <v>479</v>
      </c>
      <c r="C438" s="49">
        <v>2104610</v>
      </c>
      <c r="D438" s="49">
        <v>2548260</v>
      </c>
      <c r="E438" s="49">
        <v>2708260</v>
      </c>
      <c r="F438" s="49">
        <v>1501510</v>
      </c>
      <c r="G438" s="49">
        <v>2547980</v>
      </c>
      <c r="H438" s="49">
        <v>80</v>
      </c>
      <c r="I438" s="134"/>
      <c r="K438" s="51">
        <f t="shared" si="164"/>
        <v>2104610.00000438</v>
      </c>
      <c r="L438" s="52">
        <f t="shared" si="165"/>
        <v>2548260.00000438</v>
      </c>
      <c r="M438" s="52">
        <f t="shared" si="166"/>
        <v>2708260.00000438</v>
      </c>
      <c r="N438" s="52">
        <f t="shared" si="167"/>
        <v>1501510.00000438</v>
      </c>
      <c r="O438" s="52">
        <f t="shared" si="168"/>
        <v>2547980.00000438</v>
      </c>
      <c r="P438" s="30"/>
      <c r="Q438" s="30">
        <f t="shared" si="169"/>
        <v>175</v>
      </c>
      <c r="R438" s="30">
        <f t="shared" si="170"/>
        <v>130</v>
      </c>
      <c r="S438" s="30">
        <f t="shared" si="171"/>
        <v>137</v>
      </c>
      <c r="T438" s="30">
        <f t="shared" si="172"/>
        <v>181</v>
      </c>
      <c r="U438" s="30">
        <f t="shared" si="173"/>
        <v>136</v>
      </c>
      <c r="V438" s="30">
        <f t="shared" si="162"/>
        <v>-45</v>
      </c>
      <c r="W438" s="53" t="str">
        <f t="shared" si="163"/>
        <v>▼</v>
      </c>
      <c r="Y438" s="54">
        <f t="shared" ca="1" si="181"/>
        <v>338</v>
      </c>
      <c r="Z438" s="30">
        <v>438</v>
      </c>
      <c r="AA438" s="30">
        <f t="shared" si="174"/>
        <v>183</v>
      </c>
      <c r="AB438" s="30" t="str">
        <f t="shared" ca="1" si="175"/>
        <v xml:space="preserve">Michael Whittington </v>
      </c>
      <c r="AC438" s="30">
        <f t="shared" ca="1" si="176"/>
        <v>0</v>
      </c>
      <c r="AD438" s="30">
        <f t="shared" ca="1" si="177"/>
        <v>80</v>
      </c>
      <c r="AE438" s="30" t="str">
        <f t="shared" ca="1" si="178"/>
        <v>---</v>
      </c>
      <c r="AF438" s="30" t="str">
        <f t="shared" ca="1" si="179"/>
        <v>▼</v>
      </c>
      <c r="AG438" s="30">
        <f t="shared" ca="1" si="182"/>
        <v>437</v>
      </c>
      <c r="AH438" s="53">
        <f t="shared" si="180"/>
        <v>2104610</v>
      </c>
    </row>
    <row r="439" spans="1:34">
      <c r="A439" s="48"/>
      <c r="B439" s="49" t="s">
        <v>480</v>
      </c>
      <c r="C439" s="49">
        <v>1719120</v>
      </c>
      <c r="D439" s="49">
        <v>1051700</v>
      </c>
      <c r="E439" s="49">
        <v>1248320</v>
      </c>
      <c r="F439" s="49">
        <v>1076600</v>
      </c>
      <c r="G439" s="49">
        <v>1071010</v>
      </c>
      <c r="H439" s="49">
        <v>80</v>
      </c>
      <c r="I439" s="134"/>
      <c r="K439" s="51">
        <f t="shared" si="164"/>
        <v>1719120.00000439</v>
      </c>
      <c r="L439" s="52">
        <f t="shared" si="165"/>
        <v>1051700.00000439</v>
      </c>
      <c r="M439" s="52">
        <f t="shared" si="166"/>
        <v>1248320.00000439</v>
      </c>
      <c r="N439" s="52">
        <f t="shared" si="167"/>
        <v>1076600.00000439</v>
      </c>
      <c r="O439" s="52">
        <f t="shared" si="168"/>
        <v>1071010.00000439</v>
      </c>
      <c r="P439" s="30"/>
      <c r="Q439" s="30">
        <f t="shared" si="169"/>
        <v>207</v>
      </c>
      <c r="R439" s="30">
        <f t="shared" si="170"/>
        <v>257</v>
      </c>
      <c r="S439" s="30">
        <f t="shared" si="171"/>
        <v>238</v>
      </c>
      <c r="T439" s="30">
        <f t="shared" si="172"/>
        <v>227</v>
      </c>
      <c r="U439" s="30">
        <f t="shared" si="173"/>
        <v>241</v>
      </c>
      <c r="V439" s="30">
        <f t="shared" si="162"/>
        <v>50</v>
      </c>
      <c r="W439" s="53" t="str">
        <f t="shared" si="163"/>
        <v>▲</v>
      </c>
      <c r="Y439" s="54">
        <f t="shared" ca="1" si="181"/>
        <v>338</v>
      </c>
      <c r="Z439" s="30">
        <v>439</v>
      </c>
      <c r="AA439" s="30">
        <f t="shared" si="174"/>
        <v>181</v>
      </c>
      <c r="AB439" s="30" t="str">
        <f t="shared" ca="1" si="175"/>
        <v xml:space="preserve">Marcella Amatore </v>
      </c>
      <c r="AC439" s="30">
        <f t="shared" ca="1" si="176"/>
        <v>0</v>
      </c>
      <c r="AD439" s="30">
        <f t="shared" ca="1" si="177"/>
        <v>54</v>
      </c>
      <c r="AE439" s="30" t="str">
        <f t="shared" ca="1" si="178"/>
        <v>---</v>
      </c>
      <c r="AF439" s="30" t="str">
        <f t="shared" ca="1" si="179"/>
        <v>▼</v>
      </c>
      <c r="AG439" s="30">
        <f t="shared" ca="1" si="182"/>
        <v>438</v>
      </c>
      <c r="AH439" s="53">
        <f t="shared" si="180"/>
        <v>1719120</v>
      </c>
    </row>
    <row r="440" spans="1:34">
      <c r="A440" s="48"/>
      <c r="B440" s="49" t="s">
        <v>481</v>
      </c>
      <c r="C440" s="49">
        <v>623530</v>
      </c>
      <c r="D440" s="49">
        <v>1573310</v>
      </c>
      <c r="E440" s="49">
        <v>1725380</v>
      </c>
      <c r="F440" s="49">
        <v>1676880</v>
      </c>
      <c r="G440" s="49">
        <v>2189660</v>
      </c>
      <c r="H440" s="49">
        <v>11</v>
      </c>
      <c r="I440" s="134"/>
      <c r="K440" s="51">
        <f t="shared" si="164"/>
        <v>623530.00000440003</v>
      </c>
      <c r="L440" s="52">
        <f t="shared" si="165"/>
        <v>1573310.0000044</v>
      </c>
      <c r="M440" s="52">
        <f t="shared" si="166"/>
        <v>1725380.0000044</v>
      </c>
      <c r="N440" s="52">
        <f t="shared" si="167"/>
        <v>1676880.0000044</v>
      </c>
      <c r="O440" s="52">
        <f t="shared" si="168"/>
        <v>2189660.0000044</v>
      </c>
      <c r="P440" s="30"/>
      <c r="Q440" s="30">
        <f t="shared" si="169"/>
        <v>304</v>
      </c>
      <c r="R440" s="30">
        <f t="shared" si="170"/>
        <v>210</v>
      </c>
      <c r="S440" s="30">
        <f t="shared" si="171"/>
        <v>205</v>
      </c>
      <c r="T440" s="30">
        <f t="shared" si="172"/>
        <v>161</v>
      </c>
      <c r="U440" s="30">
        <f t="shared" si="173"/>
        <v>166</v>
      </c>
      <c r="V440" s="30">
        <f t="shared" si="162"/>
        <v>-94</v>
      </c>
      <c r="W440" s="53" t="str">
        <f t="shared" si="163"/>
        <v>▼</v>
      </c>
      <c r="Y440" s="54">
        <f t="shared" ca="1" si="181"/>
        <v>338</v>
      </c>
      <c r="Z440" s="30">
        <v>440</v>
      </c>
      <c r="AA440" s="30">
        <f t="shared" si="174"/>
        <v>180</v>
      </c>
      <c r="AB440" s="30" t="str">
        <f t="shared" ca="1" si="175"/>
        <v xml:space="preserve">Pamela Garner </v>
      </c>
      <c r="AC440" s="30">
        <f t="shared" ca="1" si="176"/>
        <v>0</v>
      </c>
      <c r="AD440" s="30">
        <f t="shared" ca="1" si="177"/>
        <v>37</v>
      </c>
      <c r="AE440" s="30" t="str">
        <f t="shared" ca="1" si="178"/>
        <v>---</v>
      </c>
      <c r="AF440" s="30" t="str">
        <f t="shared" ca="1" si="179"/>
        <v>▼</v>
      </c>
      <c r="AG440" s="30">
        <f t="shared" ca="1" si="182"/>
        <v>331</v>
      </c>
      <c r="AH440" s="53">
        <f t="shared" si="180"/>
        <v>623530</v>
      </c>
    </row>
    <row r="441" spans="1:34">
      <c r="A441" s="48"/>
      <c r="B441" s="49" t="s">
        <v>482</v>
      </c>
      <c r="C441" s="49">
        <v>3737760</v>
      </c>
      <c r="D441" s="49">
        <v>2920340</v>
      </c>
      <c r="E441" s="49">
        <v>3622850</v>
      </c>
      <c r="F441" s="49">
        <v>3330230</v>
      </c>
      <c r="G441" s="49">
        <v>3419160</v>
      </c>
      <c r="H441" s="49">
        <v>80</v>
      </c>
      <c r="I441" s="134"/>
      <c r="K441" s="51">
        <f t="shared" si="164"/>
        <v>3737760.0000044098</v>
      </c>
      <c r="L441" s="52">
        <f t="shared" si="165"/>
        <v>2920340.0000044098</v>
      </c>
      <c r="M441" s="52">
        <f t="shared" si="166"/>
        <v>3622850.0000044098</v>
      </c>
      <c r="N441" s="52">
        <f t="shared" si="167"/>
        <v>3330230.0000044098</v>
      </c>
      <c r="O441" s="52">
        <f t="shared" si="168"/>
        <v>3419160.0000044098</v>
      </c>
      <c r="P441" s="30"/>
      <c r="Q441" s="30">
        <f t="shared" si="169"/>
        <v>81</v>
      </c>
      <c r="R441" s="30">
        <f t="shared" si="170"/>
        <v>109</v>
      </c>
      <c r="S441" s="30">
        <f t="shared" si="171"/>
        <v>86</v>
      </c>
      <c r="T441" s="30">
        <f t="shared" si="172"/>
        <v>57</v>
      </c>
      <c r="U441" s="30">
        <f t="shared" si="173"/>
        <v>89</v>
      </c>
      <c r="V441" s="30">
        <f t="shared" si="162"/>
        <v>28</v>
      </c>
      <c r="W441" s="53" t="str">
        <f t="shared" si="163"/>
        <v>▲</v>
      </c>
      <c r="Y441" s="54">
        <f t="shared" ca="1" si="181"/>
        <v>338</v>
      </c>
      <c r="Z441" s="30">
        <v>441</v>
      </c>
      <c r="AA441" s="30">
        <f t="shared" si="174"/>
        <v>179</v>
      </c>
      <c r="AB441" s="30" t="str">
        <f t="shared" ca="1" si="175"/>
        <v xml:space="preserve">Angelika Sieber </v>
      </c>
      <c r="AC441" s="30">
        <f t="shared" ca="1" si="176"/>
        <v>0</v>
      </c>
      <c r="AD441" s="30">
        <f t="shared" ca="1" si="177"/>
        <v>7</v>
      </c>
      <c r="AE441" s="30">
        <f t="shared" ca="1" si="178"/>
        <v>234</v>
      </c>
      <c r="AF441" s="30" t="str">
        <f t="shared" ca="1" si="179"/>
        <v>▼</v>
      </c>
      <c r="AG441" s="30">
        <f t="shared" ca="1" si="182"/>
        <v>439</v>
      </c>
      <c r="AH441" s="53">
        <f t="shared" si="180"/>
        <v>3737760</v>
      </c>
    </row>
    <row r="442" spans="1:34">
      <c r="A442" s="48"/>
      <c r="B442" s="49" t="s">
        <v>483</v>
      </c>
      <c r="C442" s="49">
        <v>2091530</v>
      </c>
      <c r="D442" s="49">
        <v>1862390</v>
      </c>
      <c r="E442" s="49">
        <v>2515140</v>
      </c>
      <c r="F442" s="49">
        <v>1735800</v>
      </c>
      <c r="G442" s="49">
        <v>2207700</v>
      </c>
      <c r="H442" s="49">
        <v>80</v>
      </c>
      <c r="I442" s="134"/>
      <c r="K442" s="51">
        <f t="shared" si="164"/>
        <v>2091530.0000044201</v>
      </c>
      <c r="L442" s="52">
        <f t="shared" si="165"/>
        <v>1862390.0000044201</v>
      </c>
      <c r="M442" s="52">
        <f t="shared" si="166"/>
        <v>2515140.0000044201</v>
      </c>
      <c r="N442" s="52">
        <f t="shared" si="167"/>
        <v>1735800.0000044201</v>
      </c>
      <c r="O442" s="52">
        <f t="shared" si="168"/>
        <v>2207700.0000044201</v>
      </c>
      <c r="P442" s="30"/>
      <c r="Q442" s="30">
        <f t="shared" si="169"/>
        <v>176</v>
      </c>
      <c r="R442" s="30">
        <f t="shared" si="170"/>
        <v>190</v>
      </c>
      <c r="S442" s="30">
        <f t="shared" si="171"/>
        <v>145</v>
      </c>
      <c r="T442" s="30">
        <f t="shared" si="172"/>
        <v>153</v>
      </c>
      <c r="U442" s="30">
        <f t="shared" si="173"/>
        <v>162</v>
      </c>
      <c r="V442" s="30">
        <f t="shared" si="162"/>
        <v>14</v>
      </c>
      <c r="W442" s="53" t="str">
        <f t="shared" si="163"/>
        <v>▲</v>
      </c>
      <c r="Y442" s="54">
        <f t="shared" ca="1" si="181"/>
        <v>338</v>
      </c>
      <c r="Z442" s="30">
        <v>442</v>
      </c>
      <c r="AA442" s="30">
        <f t="shared" si="174"/>
        <v>178</v>
      </c>
      <c r="AB442" s="30" t="str">
        <f t="shared" ca="1" si="175"/>
        <v xml:space="preserve">Khaled Ramzy </v>
      </c>
      <c r="AC442" s="30">
        <f t="shared" ca="1" si="176"/>
        <v>0</v>
      </c>
      <c r="AD442" s="30">
        <f t="shared" ca="1" si="177"/>
        <v>26</v>
      </c>
      <c r="AE442" s="30" t="str">
        <f t="shared" ca="1" si="178"/>
        <v>---</v>
      </c>
      <c r="AF442" s="30" t="str">
        <f t="shared" ca="1" si="179"/>
        <v>▼</v>
      </c>
      <c r="AG442" s="30">
        <f t="shared" ca="1" si="182"/>
        <v>440</v>
      </c>
      <c r="AH442" s="53">
        <f t="shared" si="180"/>
        <v>2091530</v>
      </c>
    </row>
    <row r="443" spans="1:34">
      <c r="A443" s="48"/>
      <c r="B443" s="49" t="s">
        <v>484</v>
      </c>
      <c r="C443" s="49">
        <v>0</v>
      </c>
      <c r="D443" s="49">
        <v>0</v>
      </c>
      <c r="E443" s="49">
        <v>0</v>
      </c>
      <c r="F443" s="49">
        <v>0</v>
      </c>
      <c r="G443" s="49">
        <v>0</v>
      </c>
      <c r="H443" s="49">
        <v>80</v>
      </c>
      <c r="I443" s="134"/>
      <c r="K443" s="51">
        <f t="shared" si="164"/>
        <v>4.4299999999999999E-6</v>
      </c>
      <c r="L443" s="52">
        <f t="shared" si="165"/>
        <v>4.4299999999999999E-6</v>
      </c>
      <c r="M443" s="52">
        <f t="shared" si="166"/>
        <v>4.4299999999999999E-6</v>
      </c>
      <c r="N443" s="52">
        <f t="shared" si="167"/>
        <v>4.4299999999999999E-6</v>
      </c>
      <c r="O443" s="52">
        <f t="shared" si="168"/>
        <v>4.4299999999999999E-6</v>
      </c>
      <c r="P443" s="30"/>
      <c r="Q443" s="30">
        <f t="shared" si="169"/>
        <v>361</v>
      </c>
      <c r="R443" s="30">
        <f t="shared" si="170"/>
        <v>363</v>
      </c>
      <c r="S443" s="30">
        <f t="shared" si="171"/>
        <v>350</v>
      </c>
      <c r="T443" s="30">
        <f t="shared" si="172"/>
        <v>361</v>
      </c>
      <c r="U443" s="30">
        <f t="shared" si="173"/>
        <v>365</v>
      </c>
      <c r="V443" s="30">
        <f t="shared" si="162"/>
        <v>2</v>
      </c>
      <c r="W443" s="53" t="str">
        <f t="shared" si="163"/>
        <v>▲</v>
      </c>
      <c r="Y443" s="54">
        <f t="shared" ca="1" si="181"/>
        <v>338</v>
      </c>
      <c r="Z443" s="30">
        <v>443</v>
      </c>
      <c r="AA443" s="30">
        <f t="shared" si="174"/>
        <v>176</v>
      </c>
      <c r="AB443" s="30" t="str">
        <f t="shared" ca="1" si="175"/>
        <v xml:space="preserve">Nancy Roylene Bryan </v>
      </c>
      <c r="AC443" s="30">
        <f t="shared" ca="1" si="176"/>
        <v>0</v>
      </c>
      <c r="AD443" s="30">
        <f t="shared" ca="1" si="177"/>
        <v>1</v>
      </c>
      <c r="AE443" s="30" t="str">
        <f t="shared" ca="1" si="178"/>
        <v>---</v>
      </c>
      <c r="AF443" s="30" t="str">
        <f t="shared" ca="1" si="179"/>
        <v>▼</v>
      </c>
      <c r="AG443" s="30">
        <f t="shared" ca="1" si="182"/>
        <v>441</v>
      </c>
      <c r="AH443" s="53" t="str">
        <f t="shared" si="180"/>
        <v/>
      </c>
    </row>
    <row r="444" spans="1:34">
      <c r="A444" s="48"/>
      <c r="B444" s="49" t="s">
        <v>485</v>
      </c>
      <c r="C444" s="49">
        <v>1087330</v>
      </c>
      <c r="D444" s="49">
        <v>3358750</v>
      </c>
      <c r="E444" s="49">
        <v>1409360</v>
      </c>
      <c r="F444" s="49">
        <v>1178220</v>
      </c>
      <c r="G444" s="49">
        <v>4097930</v>
      </c>
      <c r="H444" s="49">
        <v>80</v>
      </c>
      <c r="I444" s="134"/>
      <c r="K444" s="51">
        <f t="shared" si="164"/>
        <v>1087330.0000044401</v>
      </c>
      <c r="L444" s="52">
        <f t="shared" si="165"/>
        <v>3358750.0000044401</v>
      </c>
      <c r="M444" s="52">
        <f t="shared" si="166"/>
        <v>1409360.0000044401</v>
      </c>
      <c r="N444" s="52">
        <f t="shared" si="167"/>
        <v>1178220.0000044401</v>
      </c>
      <c r="O444" s="52">
        <f t="shared" si="168"/>
        <v>4097930.0000044401</v>
      </c>
      <c r="P444" s="30"/>
      <c r="Q444" s="30">
        <f t="shared" si="169"/>
        <v>256</v>
      </c>
      <c r="R444" s="30">
        <f t="shared" si="170"/>
        <v>79</v>
      </c>
      <c r="S444" s="30">
        <f t="shared" si="171"/>
        <v>230</v>
      </c>
      <c r="T444" s="30">
        <f t="shared" si="172"/>
        <v>215</v>
      </c>
      <c r="U444" s="30">
        <f t="shared" si="173"/>
        <v>61</v>
      </c>
      <c r="V444" s="30">
        <f t="shared" si="162"/>
        <v>-177</v>
      </c>
      <c r="W444" s="53" t="str">
        <f t="shared" si="163"/>
        <v>▼</v>
      </c>
      <c r="Y444" s="54">
        <f t="shared" ca="1" si="181"/>
        <v>338</v>
      </c>
      <c r="Z444" s="30">
        <v>444</v>
      </c>
      <c r="AA444" s="30">
        <f t="shared" si="174"/>
        <v>175</v>
      </c>
      <c r="AB444" s="30" t="str">
        <f t="shared" ca="1" si="175"/>
        <v xml:space="preserve">Kathy Lee </v>
      </c>
      <c r="AC444" s="30">
        <f t="shared" ca="1" si="176"/>
        <v>0</v>
      </c>
      <c r="AD444" s="30">
        <f t="shared" ca="1" si="177"/>
        <v>65</v>
      </c>
      <c r="AE444" s="30" t="str">
        <f t="shared" ca="1" si="178"/>
        <v>---</v>
      </c>
      <c r="AF444" s="30" t="str">
        <f t="shared" ca="1" si="179"/>
        <v>▼</v>
      </c>
      <c r="AG444" s="30">
        <f t="shared" ca="1" si="182"/>
        <v>442</v>
      </c>
      <c r="AH444" s="53">
        <f t="shared" si="180"/>
        <v>1087330</v>
      </c>
    </row>
    <row r="445" spans="1:34">
      <c r="A445" s="48"/>
      <c r="B445" s="49" t="s">
        <v>486</v>
      </c>
      <c r="C445" s="49">
        <v>0</v>
      </c>
      <c r="D445" s="49">
        <v>0</v>
      </c>
      <c r="E445" s="49">
        <v>0</v>
      </c>
      <c r="F445" s="49">
        <v>0</v>
      </c>
      <c r="G445" s="49">
        <v>0</v>
      </c>
      <c r="H445" s="49">
        <v>80</v>
      </c>
      <c r="I445" s="134"/>
      <c r="K445" s="51">
        <f t="shared" si="164"/>
        <v>4.4499999999999997E-6</v>
      </c>
      <c r="L445" s="52">
        <f t="shared" si="165"/>
        <v>4.4499999999999997E-6</v>
      </c>
      <c r="M445" s="52">
        <f t="shared" si="166"/>
        <v>4.4499999999999997E-6</v>
      </c>
      <c r="N445" s="52">
        <f t="shared" si="167"/>
        <v>4.4499999999999997E-6</v>
      </c>
      <c r="O445" s="52">
        <f t="shared" si="168"/>
        <v>4.4499999999999997E-6</v>
      </c>
      <c r="P445" s="30"/>
      <c r="Q445" s="30">
        <f t="shared" si="169"/>
        <v>360</v>
      </c>
      <c r="R445" s="30">
        <f t="shared" si="170"/>
        <v>362</v>
      </c>
      <c r="S445" s="30">
        <f t="shared" si="171"/>
        <v>349</v>
      </c>
      <c r="T445" s="30">
        <f t="shared" si="172"/>
        <v>360</v>
      </c>
      <c r="U445" s="30">
        <f t="shared" si="173"/>
        <v>364</v>
      </c>
      <c r="V445" s="30">
        <f t="shared" si="162"/>
        <v>2</v>
      </c>
      <c r="W445" s="53" t="str">
        <f t="shared" si="163"/>
        <v>▲</v>
      </c>
      <c r="Y445" s="54">
        <f t="shared" ca="1" si="181"/>
        <v>338</v>
      </c>
      <c r="Z445" s="30">
        <v>445</v>
      </c>
      <c r="AA445" s="30">
        <f t="shared" si="174"/>
        <v>173</v>
      </c>
      <c r="AB445" s="30" t="str">
        <f t="shared" ca="1" si="175"/>
        <v xml:space="preserve">Barb Dix Kent </v>
      </c>
      <c r="AC445" s="30">
        <f t="shared" ca="1" si="176"/>
        <v>0</v>
      </c>
      <c r="AD445" s="30">
        <f t="shared" ca="1" si="177"/>
        <v>55</v>
      </c>
      <c r="AE445" s="30" t="str">
        <f t="shared" ca="1" si="178"/>
        <v>---</v>
      </c>
      <c r="AF445" s="30" t="str">
        <f t="shared" ca="1" si="179"/>
        <v>▼</v>
      </c>
      <c r="AG445" s="30">
        <f t="shared" ca="1" si="182"/>
        <v>443</v>
      </c>
      <c r="AH445" s="53" t="str">
        <f t="shared" si="180"/>
        <v/>
      </c>
    </row>
    <row r="446" spans="1:34">
      <c r="A446" s="48"/>
      <c r="B446" s="135" t="s">
        <v>487</v>
      </c>
      <c r="C446" s="135">
        <v>4089620</v>
      </c>
      <c r="D446" s="135">
        <v>4189170</v>
      </c>
      <c r="E446" s="135">
        <v>535500</v>
      </c>
      <c r="F446" s="135">
        <v>1216990</v>
      </c>
      <c r="G446" s="135">
        <v>4267960</v>
      </c>
      <c r="H446" s="135">
        <v>80</v>
      </c>
      <c r="I446" s="134"/>
      <c r="K446" s="51">
        <f t="shared" si="164"/>
        <v>4089620.0000044601</v>
      </c>
      <c r="L446" s="52">
        <f t="shared" si="165"/>
        <v>4189170.0000044601</v>
      </c>
      <c r="M446" s="52">
        <f t="shared" si="166"/>
        <v>535500.00000445999</v>
      </c>
      <c r="N446" s="52">
        <f t="shared" si="167"/>
        <v>1216990.0000044601</v>
      </c>
      <c r="O446" s="52">
        <f t="shared" si="168"/>
        <v>4267960.0000044601</v>
      </c>
      <c r="P446" s="30"/>
      <c r="Q446" s="30">
        <f t="shared" si="169"/>
        <v>62</v>
      </c>
      <c r="R446" s="30">
        <f t="shared" si="170"/>
        <v>40</v>
      </c>
      <c r="S446" s="30">
        <f t="shared" si="171"/>
        <v>305</v>
      </c>
      <c r="T446" s="30">
        <f t="shared" si="172"/>
        <v>211</v>
      </c>
      <c r="U446" s="30">
        <f t="shared" si="173"/>
        <v>52</v>
      </c>
      <c r="V446" s="30">
        <f t="shared" si="162"/>
        <v>-22</v>
      </c>
      <c r="W446" s="53" t="str">
        <f t="shared" si="163"/>
        <v>▼</v>
      </c>
      <c r="Y446" s="54">
        <f t="shared" ca="1" si="181"/>
        <v>338</v>
      </c>
      <c r="Z446" s="30">
        <v>446</v>
      </c>
      <c r="AA446" s="30">
        <f t="shared" si="174"/>
        <v>171</v>
      </c>
      <c r="AB446" s="30" t="str">
        <f t="shared" ca="1" si="175"/>
        <v xml:space="preserve">Rachel Walls </v>
      </c>
      <c r="AC446" s="30">
        <f t="shared" ca="1" si="176"/>
        <v>0</v>
      </c>
      <c r="AD446" s="30">
        <f t="shared" ca="1" si="177"/>
        <v>80</v>
      </c>
      <c r="AE446" s="30" t="str">
        <f t="shared" ca="1" si="178"/>
        <v>---</v>
      </c>
      <c r="AF446" s="30" t="str">
        <f t="shared" ca="1" si="179"/>
        <v>▼</v>
      </c>
      <c r="AG446" s="30">
        <f t="shared" ca="1" si="182"/>
        <v>444</v>
      </c>
      <c r="AH446" s="53">
        <f t="shared" si="180"/>
        <v>4089620</v>
      </c>
    </row>
    <row r="447" spans="1:34">
      <c r="A447" s="48"/>
      <c r="B447" s="135" t="s">
        <v>488</v>
      </c>
      <c r="C447" s="135">
        <v>0</v>
      </c>
      <c r="D447" s="135">
        <v>0</v>
      </c>
      <c r="E447" s="135">
        <v>0</v>
      </c>
      <c r="F447" s="135">
        <v>0</v>
      </c>
      <c r="G447" s="135">
        <v>0</v>
      </c>
      <c r="H447" s="135">
        <v>9</v>
      </c>
      <c r="I447" s="134"/>
      <c r="K447" s="51">
        <f t="shared" si="164"/>
        <v>4.4700000000000004E-6</v>
      </c>
      <c r="L447" s="52">
        <f t="shared" si="165"/>
        <v>4.4700000000000004E-6</v>
      </c>
      <c r="M447" s="52">
        <f t="shared" si="166"/>
        <v>4.4700000000000004E-6</v>
      </c>
      <c r="N447" s="52">
        <f t="shared" si="167"/>
        <v>4.4700000000000004E-6</v>
      </c>
      <c r="O447" s="52">
        <f t="shared" si="168"/>
        <v>4.4700000000000004E-6</v>
      </c>
      <c r="P447" s="30"/>
      <c r="Q447" s="30">
        <f t="shared" si="169"/>
        <v>359</v>
      </c>
      <c r="R447" s="30">
        <f t="shared" si="170"/>
        <v>361</v>
      </c>
      <c r="S447" s="30">
        <f t="shared" si="171"/>
        <v>348</v>
      </c>
      <c r="T447" s="30">
        <f t="shared" si="172"/>
        <v>359</v>
      </c>
      <c r="U447" s="30">
        <f t="shared" si="173"/>
        <v>363</v>
      </c>
      <c r="V447" s="30">
        <f t="shared" si="162"/>
        <v>2</v>
      </c>
      <c r="W447" s="53" t="str">
        <f t="shared" si="163"/>
        <v>▲</v>
      </c>
      <c r="Y447" s="54">
        <f t="shared" ca="1" si="181"/>
        <v>338</v>
      </c>
      <c r="Z447" s="30">
        <v>447</v>
      </c>
      <c r="AA447" s="30">
        <f t="shared" si="174"/>
        <v>169</v>
      </c>
      <c r="AB447" s="30" t="str">
        <f t="shared" ca="1" si="175"/>
        <v xml:space="preserve">Linda Nolin </v>
      </c>
      <c r="AC447" s="30">
        <f t="shared" ca="1" si="176"/>
        <v>0</v>
      </c>
      <c r="AD447" s="30">
        <f t="shared" ca="1" si="177"/>
        <v>15</v>
      </c>
      <c r="AE447" s="30" t="str">
        <f t="shared" ca="1" si="178"/>
        <v>---</v>
      </c>
      <c r="AF447" s="30" t="str">
        <f t="shared" ca="1" si="179"/>
        <v>▼</v>
      </c>
      <c r="AG447" s="30">
        <f t="shared" ca="1" si="182"/>
        <v>344</v>
      </c>
      <c r="AH447" s="53" t="str">
        <f t="shared" si="180"/>
        <v/>
      </c>
    </row>
    <row r="448" spans="1:34">
      <c r="A448" s="48"/>
      <c r="B448" s="135" t="s">
        <v>489</v>
      </c>
      <c r="C448" s="135">
        <v>0</v>
      </c>
      <c r="D448" s="135">
        <v>578630</v>
      </c>
      <c r="E448" s="135">
        <v>0</v>
      </c>
      <c r="F448" s="135">
        <v>388140</v>
      </c>
      <c r="G448" s="135">
        <v>0</v>
      </c>
      <c r="H448" s="135">
        <v>43</v>
      </c>
      <c r="I448" s="134"/>
      <c r="K448" s="51">
        <f t="shared" si="164"/>
        <v>4.4800000000000003E-6</v>
      </c>
      <c r="L448" s="52">
        <f t="shared" si="165"/>
        <v>578630.00000448001</v>
      </c>
      <c r="M448" s="52">
        <f t="shared" si="166"/>
        <v>4.4800000000000003E-6</v>
      </c>
      <c r="N448" s="52">
        <f t="shared" si="167"/>
        <v>388140.00000448001</v>
      </c>
      <c r="O448" s="52">
        <f t="shared" si="168"/>
        <v>4.4800000000000003E-6</v>
      </c>
      <c r="P448" s="30"/>
      <c r="Q448" s="30">
        <f t="shared" si="169"/>
        <v>358</v>
      </c>
      <c r="R448" s="30">
        <f t="shared" si="170"/>
        <v>303</v>
      </c>
      <c r="S448" s="30">
        <f t="shared" si="171"/>
        <v>347</v>
      </c>
      <c r="T448" s="30">
        <f t="shared" si="172"/>
        <v>313</v>
      </c>
      <c r="U448" s="30">
        <f t="shared" si="173"/>
        <v>362</v>
      </c>
      <c r="V448" s="30">
        <f t="shared" si="162"/>
        <v>-55</v>
      </c>
      <c r="W448" s="53" t="str">
        <f t="shared" si="163"/>
        <v>▼</v>
      </c>
      <c r="Y448" s="54">
        <f t="shared" ca="1" si="181"/>
        <v>338</v>
      </c>
      <c r="Z448" s="30">
        <v>448</v>
      </c>
      <c r="AA448" s="30">
        <f t="shared" si="174"/>
        <v>167</v>
      </c>
      <c r="AB448" s="30" t="str">
        <f t="shared" ca="1" si="175"/>
        <v xml:space="preserve">Thongthum Aureus </v>
      </c>
      <c r="AC448" s="30">
        <f t="shared" ca="1" si="176"/>
        <v>0</v>
      </c>
      <c r="AD448" s="30">
        <f t="shared" ca="1" si="177"/>
        <v>75</v>
      </c>
      <c r="AE448" s="30" t="str">
        <f t="shared" ca="1" si="178"/>
        <v>---</v>
      </c>
      <c r="AF448" s="30" t="str">
        <f t="shared" ca="1" si="179"/>
        <v>▼</v>
      </c>
      <c r="AG448" s="30">
        <f t="shared" ca="1" si="182"/>
        <v>446</v>
      </c>
      <c r="AH448" s="53" t="str">
        <f t="shared" si="180"/>
        <v/>
      </c>
    </row>
    <row r="449" spans="1:34">
      <c r="A449" s="48"/>
      <c r="B449" s="135" t="s">
        <v>490</v>
      </c>
      <c r="C449" s="135">
        <v>0</v>
      </c>
      <c r="D449" s="135">
        <v>0</v>
      </c>
      <c r="E449" s="135">
        <v>0</v>
      </c>
      <c r="F449" s="135">
        <v>0</v>
      </c>
      <c r="G449" s="135">
        <v>0</v>
      </c>
      <c r="H449" s="135">
        <v>30</v>
      </c>
      <c r="I449" s="134"/>
      <c r="K449" s="51">
        <f t="shared" si="164"/>
        <v>4.4900000000000002E-6</v>
      </c>
      <c r="L449" s="52">
        <f t="shared" si="165"/>
        <v>4.4900000000000002E-6</v>
      </c>
      <c r="M449" s="52">
        <f t="shared" si="166"/>
        <v>4.4900000000000002E-6</v>
      </c>
      <c r="N449" s="52">
        <f t="shared" si="167"/>
        <v>4.4900000000000002E-6</v>
      </c>
      <c r="O449" s="52">
        <f t="shared" si="168"/>
        <v>4.4900000000000002E-6</v>
      </c>
      <c r="P449" s="30"/>
      <c r="Q449" s="30">
        <f t="shared" si="169"/>
        <v>357</v>
      </c>
      <c r="R449" s="30">
        <f t="shared" si="170"/>
        <v>360</v>
      </c>
      <c r="S449" s="30">
        <f t="shared" si="171"/>
        <v>346</v>
      </c>
      <c r="T449" s="30">
        <f t="shared" si="172"/>
        <v>358</v>
      </c>
      <c r="U449" s="30">
        <f t="shared" si="173"/>
        <v>361</v>
      </c>
      <c r="V449" s="30">
        <f t="shared" si="162"/>
        <v>3</v>
      </c>
      <c r="W449" s="53" t="str">
        <f t="shared" si="163"/>
        <v>▲</v>
      </c>
      <c r="Y449" s="54">
        <f t="shared" ca="1" si="181"/>
        <v>338</v>
      </c>
      <c r="Z449" s="30">
        <v>449</v>
      </c>
      <c r="AA449" s="30">
        <f t="shared" si="174"/>
        <v>165</v>
      </c>
      <c r="AB449" s="30" t="str">
        <f t="shared" ca="1" si="175"/>
        <v xml:space="preserve">Thinnaphob Jaraspat </v>
      </c>
      <c r="AC449" s="30">
        <f t="shared" ca="1" si="176"/>
        <v>0</v>
      </c>
      <c r="AD449" s="30">
        <f t="shared" ca="1" si="177"/>
        <v>72</v>
      </c>
      <c r="AE449" s="30" t="str">
        <f t="shared" ca="1" si="178"/>
        <v>---</v>
      </c>
      <c r="AF449" s="30" t="str">
        <f t="shared" ca="1" si="179"/>
        <v>▼</v>
      </c>
      <c r="AG449" s="30">
        <f t="shared" ca="1" si="182"/>
        <v>447</v>
      </c>
      <c r="AH449" s="53" t="str">
        <f t="shared" si="180"/>
        <v/>
      </c>
    </row>
    <row r="450" spans="1:34">
      <c r="A450" s="48"/>
      <c r="B450" s="135" t="s">
        <v>491</v>
      </c>
      <c r="C450" s="135">
        <v>5692270</v>
      </c>
      <c r="D450" s="135">
        <v>4467960</v>
      </c>
      <c r="E450" s="135">
        <v>4836050</v>
      </c>
      <c r="F450" s="135">
        <v>5316960</v>
      </c>
      <c r="G450" s="135">
        <v>6082620</v>
      </c>
      <c r="H450" s="135">
        <v>80</v>
      </c>
      <c r="I450" s="134"/>
      <c r="K450" s="51">
        <f t="shared" si="164"/>
        <v>5692270.0000045002</v>
      </c>
      <c r="L450" s="52">
        <f t="shared" si="165"/>
        <v>4467960.0000045002</v>
      </c>
      <c r="M450" s="52">
        <f t="shared" si="166"/>
        <v>4836050.0000045002</v>
      </c>
      <c r="N450" s="52">
        <f t="shared" si="167"/>
        <v>5316960.0000045002</v>
      </c>
      <c r="O450" s="52">
        <f t="shared" si="168"/>
        <v>6082620.0000045002</v>
      </c>
      <c r="P450" s="30"/>
      <c r="Q450" s="30">
        <f t="shared" si="169"/>
        <v>19</v>
      </c>
      <c r="R450" s="30">
        <f t="shared" si="170"/>
        <v>29</v>
      </c>
      <c r="S450" s="30">
        <f t="shared" si="171"/>
        <v>18</v>
      </c>
      <c r="T450" s="30">
        <f t="shared" si="172"/>
        <v>13</v>
      </c>
      <c r="U450" s="30">
        <f t="shared" si="173"/>
        <v>16</v>
      </c>
      <c r="V450" s="30">
        <f t="shared" ref="V450:V513" si="183">IF(ISBLANK(B450),"",R450-Q450)</f>
        <v>10</v>
      </c>
      <c r="W450" s="53" t="str">
        <f t="shared" ref="W450:W513" si="184">IF(ISBLANK(B450),"",IF(V450 &lt; 1, IF(V450 = 0, "=", "▼"), "▲"))</f>
        <v>▲</v>
      </c>
      <c r="Y450" s="54">
        <f t="shared" ca="1" si="181"/>
        <v>338</v>
      </c>
      <c r="Z450" s="30">
        <v>450</v>
      </c>
      <c r="AA450" s="30">
        <f t="shared" si="174"/>
        <v>164</v>
      </c>
      <c r="AB450" s="30" t="str">
        <f t="shared" ca="1" si="175"/>
        <v xml:space="preserve">Barbara Mohoric </v>
      </c>
      <c r="AC450" s="30">
        <f t="shared" ca="1" si="176"/>
        <v>0</v>
      </c>
      <c r="AD450" s="30">
        <f t="shared" ca="1" si="177"/>
        <v>44</v>
      </c>
      <c r="AE450" s="30" t="str">
        <f t="shared" ca="1" si="178"/>
        <v>---</v>
      </c>
      <c r="AF450" s="30" t="str">
        <f t="shared" ca="1" si="179"/>
        <v>▼</v>
      </c>
      <c r="AG450" s="30">
        <f t="shared" ca="1" si="182"/>
        <v>448</v>
      </c>
      <c r="AH450" s="53">
        <f t="shared" si="180"/>
        <v>5692270</v>
      </c>
    </row>
    <row r="451" spans="1:34">
      <c r="A451" s="48"/>
      <c r="B451" s="135" t="s">
        <v>492</v>
      </c>
      <c r="C451" s="135">
        <v>0</v>
      </c>
      <c r="D451" s="135">
        <v>0</v>
      </c>
      <c r="E451" s="135">
        <v>0</v>
      </c>
      <c r="F451" s="135">
        <v>0</v>
      </c>
      <c r="G451" s="135">
        <v>0</v>
      </c>
      <c r="H451" s="135">
        <v>24</v>
      </c>
      <c r="I451" s="134"/>
      <c r="K451" s="51">
        <f t="shared" ref="K451:K514" si="185">IF(ISBLANK(C451),"", IF(ISBLANK(A451), IF(ISNUMBER(C451), C451+0.00000001*ROW(C451), 0.00000001*ROW(C451)), ""))</f>
        <v>4.51E-6</v>
      </c>
      <c r="L451" s="52">
        <f t="shared" ref="L451:L514" si="186">IF(ISBLANK(D451),"", IF(ISBLANK(A451), IF(ISNUMBER(D451), D451+0.00000001*ROW(D451), 0.00000001*ROW(D451)), ""))</f>
        <v>4.51E-6</v>
      </c>
      <c r="M451" s="52">
        <f t="shared" ref="M451:M514" si="187">IF(ISBLANK(E451),"", IF(ISBLANK(A451), IF(ISNUMBER(E451), E451+0.00000001*ROW(E451), 0.00000001*ROW(E451)), ""))</f>
        <v>4.51E-6</v>
      </c>
      <c r="N451" s="52">
        <f t="shared" ref="N451:N514" si="188">IF(ISBLANK(F451),"", IF(ISBLANK(A451), IF(ISNUMBER(F451), F451+0.00000001*ROW(F451), 0.00000001*ROW(F451)), ""))</f>
        <v>4.51E-6</v>
      </c>
      <c r="O451" s="52">
        <f t="shared" ref="O451:O514" si="189">IF(ISBLANK(G451),"", IF(ISBLANK(A451), IF(ISNUMBER(G451), G451+0.00000001*ROW(G451), 0.00000001*ROW(G451)), ""))</f>
        <v>4.51E-6</v>
      </c>
      <c r="P451" s="30"/>
      <c r="Q451" s="30">
        <f t="shared" ref="Q451:Q514" si="190">IF(ISBLANK(B451),"",COUNTIF($K$2:$K$999,"&gt;="&amp;K451))</f>
        <v>356</v>
      </c>
      <c r="R451" s="30">
        <f t="shared" ref="R451:R514" si="191">IF(ISBLANK(B451),"",COUNTIF($L$2:$L$999,"&gt;="&amp;L451))</f>
        <v>359</v>
      </c>
      <c r="S451" s="30">
        <f t="shared" ref="S451:S514" si="192">IF(ISBLANK(B451),"",COUNTIF($M$1:$M$998,"&gt;="&amp;M451))</f>
        <v>345</v>
      </c>
      <c r="T451" s="30">
        <f t="shared" ref="T451:T514" si="193">IF(ISBLANK(B451),"",COUNTIF($N$1:$N$998,"&gt;="&amp;N451))</f>
        <v>357</v>
      </c>
      <c r="U451" s="30">
        <f t="shared" ref="U451:U514" si="194">IF(ISBLANK(B451),"",COUNTIF($O$1:$O$998,"&gt;="&amp;O451))</f>
        <v>360</v>
      </c>
      <c r="V451" s="30">
        <f t="shared" si="183"/>
        <v>3</v>
      </c>
      <c r="W451" s="53" t="str">
        <f t="shared" si="184"/>
        <v>▲</v>
      </c>
      <c r="Y451" s="54">
        <f t="shared" ca="1" si="181"/>
        <v>338</v>
      </c>
      <c r="Z451" s="30">
        <v>451</v>
      </c>
      <c r="AA451" s="30">
        <f t="shared" ref="AA451:AA514" si="195">MATCH(Z451,$Q$2:$Q$999,0)</f>
        <v>161</v>
      </c>
      <c r="AB451" s="30" t="str">
        <f t="shared" ref="AB451:AB514" ca="1" si="196">INDIRECT("B"&amp;AA451+1)</f>
        <v xml:space="preserve">Kristi Howson </v>
      </c>
      <c r="AC451" s="30">
        <f t="shared" ref="AC451:AC514" ca="1" si="197">INDIRECT("C"&amp;AA451+1)</f>
        <v>0</v>
      </c>
      <c r="AD451" s="30">
        <f t="shared" ref="AD451:AD514" ca="1" si="198">INDIRECT("H"&amp;AA451+1)</f>
        <v>80</v>
      </c>
      <c r="AE451" s="30">
        <f t="shared" ref="AE451:AE514" ca="1" si="199">IF(INDIRECT("i"&amp;AA451+1) &gt; 0, IF(INDIRECT("i"&amp;AA451+1) &lt; 1000,  INDIRECT("i"&amp;AA451+1),999),"---")</f>
        <v>90</v>
      </c>
      <c r="AF451" s="30" t="str">
        <f t="shared" ref="AF451:AF514" ca="1" si="200">INDIRECT("w"&amp;AA451+1)</f>
        <v>▼</v>
      </c>
      <c r="AG451" s="30">
        <f t="shared" ca="1" si="182"/>
        <v>216</v>
      </c>
      <c r="AH451" s="53" t="str">
        <f t="shared" ref="AH451:AH514" si="201">IF(AND(C451&gt;0,ISBLANK(A451)),C451,"")</f>
        <v/>
      </c>
    </row>
    <row r="452" spans="1:34">
      <c r="A452" s="48"/>
      <c r="B452" s="135" t="s">
        <v>493</v>
      </c>
      <c r="C452" s="135">
        <v>0</v>
      </c>
      <c r="D452" s="135">
        <v>0</v>
      </c>
      <c r="E452" s="135">
        <v>572100</v>
      </c>
      <c r="F452" s="135">
        <v>728790</v>
      </c>
      <c r="G452" s="135">
        <v>573190</v>
      </c>
      <c r="H452" s="135">
        <v>30</v>
      </c>
      <c r="I452" s="134"/>
      <c r="K452" s="51">
        <f t="shared" si="185"/>
        <v>4.5199999999999999E-6</v>
      </c>
      <c r="L452" s="52">
        <f t="shared" si="186"/>
        <v>4.5199999999999999E-6</v>
      </c>
      <c r="M452" s="52">
        <f t="shared" si="187"/>
        <v>572100.00000452006</v>
      </c>
      <c r="N452" s="52">
        <f t="shared" si="188"/>
        <v>728790.00000452006</v>
      </c>
      <c r="O452" s="52">
        <f t="shared" si="189"/>
        <v>573190.00000452006</v>
      </c>
      <c r="P452" s="30"/>
      <c r="Q452" s="30">
        <f t="shared" si="190"/>
        <v>355</v>
      </c>
      <c r="R452" s="30">
        <f t="shared" si="191"/>
        <v>358</v>
      </c>
      <c r="S452" s="30">
        <f t="shared" si="192"/>
        <v>299</v>
      </c>
      <c r="T452" s="30">
        <f t="shared" si="193"/>
        <v>271</v>
      </c>
      <c r="U452" s="30">
        <f t="shared" si="194"/>
        <v>294</v>
      </c>
      <c r="V452" s="30">
        <f t="shared" si="183"/>
        <v>3</v>
      </c>
      <c r="W452" s="53" t="str">
        <f t="shared" si="184"/>
        <v>▲</v>
      </c>
      <c r="Y452" s="54">
        <f t="shared" ref="Y452:Y515" ca="1" si="202">(IF(AC452=AC451,Y451,Y451+1))</f>
        <v>338</v>
      </c>
      <c r="Z452" s="30">
        <v>452</v>
      </c>
      <c r="AA452" s="30">
        <f t="shared" si="195"/>
        <v>149</v>
      </c>
      <c r="AB452" s="30" t="str">
        <f t="shared" ca="1" si="196"/>
        <v xml:space="preserve">Youl Jin </v>
      </c>
      <c r="AC452" s="30">
        <f t="shared" ca="1" si="197"/>
        <v>0</v>
      </c>
      <c r="AD452" s="30">
        <f t="shared" ca="1" si="198"/>
        <v>80</v>
      </c>
      <c r="AE452" s="30">
        <f t="shared" ca="1" si="199"/>
        <v>18</v>
      </c>
      <c r="AF452" s="30" t="str">
        <f t="shared" ca="1" si="200"/>
        <v>▼</v>
      </c>
      <c r="AG452" s="30">
        <f t="shared" ca="1" si="182"/>
        <v>450</v>
      </c>
      <c r="AH452" s="53" t="str">
        <f t="shared" si="201"/>
        <v/>
      </c>
    </row>
    <row r="453" spans="1:34">
      <c r="A453" s="48" t="s">
        <v>41</v>
      </c>
      <c r="B453" s="135" t="s">
        <v>494</v>
      </c>
      <c r="C453" s="135">
        <v>681080</v>
      </c>
      <c r="D453" s="135">
        <v>720440</v>
      </c>
      <c r="E453" s="135">
        <v>884830</v>
      </c>
      <c r="F453" s="135">
        <v>562730</v>
      </c>
      <c r="G453" s="135">
        <v>522760</v>
      </c>
      <c r="H453" s="135">
        <v>39</v>
      </c>
      <c r="I453" s="134"/>
      <c r="K453" s="51" t="str">
        <f t="shared" si="185"/>
        <v/>
      </c>
      <c r="L453" s="52" t="str">
        <f t="shared" si="186"/>
        <v/>
      </c>
      <c r="M453" s="52" t="str">
        <f t="shared" si="187"/>
        <v/>
      </c>
      <c r="N453" s="52" t="str">
        <f t="shared" si="188"/>
        <v/>
      </c>
      <c r="O453" s="52" t="str">
        <f t="shared" si="189"/>
        <v/>
      </c>
      <c r="P453" s="30"/>
      <c r="Q453" s="30">
        <f t="shared" si="190"/>
        <v>0</v>
      </c>
      <c r="R453" s="30">
        <f t="shared" si="191"/>
        <v>0</v>
      </c>
      <c r="S453" s="30">
        <f t="shared" si="192"/>
        <v>0</v>
      </c>
      <c r="T453" s="30">
        <f t="shared" si="193"/>
        <v>0</v>
      </c>
      <c r="U453" s="30">
        <f t="shared" si="194"/>
        <v>0</v>
      </c>
      <c r="V453" s="30">
        <f t="shared" si="183"/>
        <v>0</v>
      </c>
      <c r="W453" s="53" t="str">
        <f t="shared" si="184"/>
        <v>=</v>
      </c>
      <c r="Y453" s="54">
        <f t="shared" ca="1" si="202"/>
        <v>338</v>
      </c>
      <c r="Z453" s="30">
        <v>453</v>
      </c>
      <c r="AA453" s="30">
        <f t="shared" si="195"/>
        <v>148</v>
      </c>
      <c r="AB453" s="30" t="str">
        <f t="shared" ca="1" si="196"/>
        <v xml:space="preserve">Rik Kool </v>
      </c>
      <c r="AC453" s="30">
        <f t="shared" ca="1" si="197"/>
        <v>0</v>
      </c>
      <c r="AD453" s="30">
        <f t="shared" ca="1" si="198"/>
        <v>68</v>
      </c>
      <c r="AE453" s="30" t="str">
        <f t="shared" ca="1" si="199"/>
        <v>---</v>
      </c>
      <c r="AF453" s="30" t="str">
        <f t="shared" ca="1" si="200"/>
        <v>▼</v>
      </c>
      <c r="AG453" s="30">
        <f t="shared" ref="AG453:AG516" ca="1" si="203">MIN(INDIRECT("R"&amp;(AA453+1)&amp;":U"&amp;(AA453+1)))</f>
        <v>451</v>
      </c>
      <c r="AH453" s="53" t="str">
        <f t="shared" si="201"/>
        <v/>
      </c>
    </row>
    <row r="454" spans="1:34">
      <c r="A454" s="48"/>
      <c r="B454" s="135" t="s">
        <v>495</v>
      </c>
      <c r="C454" s="135">
        <v>553400</v>
      </c>
      <c r="D454" s="135">
        <v>0</v>
      </c>
      <c r="E454" s="135">
        <v>0</v>
      </c>
      <c r="F454" s="135">
        <v>156140</v>
      </c>
      <c r="G454" s="135">
        <v>1079630</v>
      </c>
      <c r="H454" s="135">
        <v>39</v>
      </c>
      <c r="I454" s="134"/>
      <c r="K454" s="51">
        <f t="shared" si="185"/>
        <v>553400.00000453996</v>
      </c>
      <c r="L454" s="52">
        <f t="shared" si="186"/>
        <v>4.5399999999999997E-6</v>
      </c>
      <c r="M454" s="52">
        <f t="shared" si="187"/>
        <v>4.5399999999999997E-6</v>
      </c>
      <c r="N454" s="52">
        <f t="shared" si="188"/>
        <v>156140.00000453999</v>
      </c>
      <c r="O454" s="52">
        <f t="shared" si="189"/>
        <v>1079630.00000454</v>
      </c>
      <c r="P454" s="30"/>
      <c r="Q454" s="30">
        <f t="shared" si="190"/>
        <v>311</v>
      </c>
      <c r="R454" s="30">
        <f t="shared" si="191"/>
        <v>357</v>
      </c>
      <c r="S454" s="30">
        <f t="shared" si="192"/>
        <v>344</v>
      </c>
      <c r="T454" s="30">
        <f t="shared" si="193"/>
        <v>337</v>
      </c>
      <c r="U454" s="30">
        <f t="shared" si="194"/>
        <v>240</v>
      </c>
      <c r="V454" s="30">
        <f t="shared" si="183"/>
        <v>46</v>
      </c>
      <c r="W454" s="53" t="str">
        <f t="shared" si="184"/>
        <v>▲</v>
      </c>
      <c r="Y454" s="54">
        <f t="shared" ca="1" si="202"/>
        <v>338</v>
      </c>
      <c r="Z454" s="30">
        <v>454</v>
      </c>
      <c r="AA454" s="30">
        <f t="shared" si="195"/>
        <v>145</v>
      </c>
      <c r="AB454" s="30" t="str">
        <f t="shared" ca="1" si="196"/>
        <v xml:space="preserve">Brenda Neal Kazee </v>
      </c>
      <c r="AC454" s="30">
        <f t="shared" ca="1" si="197"/>
        <v>0</v>
      </c>
      <c r="AD454" s="30">
        <f t="shared" ca="1" si="198"/>
        <v>65</v>
      </c>
      <c r="AE454" s="30" t="str">
        <f t="shared" ca="1" si="199"/>
        <v>---</v>
      </c>
      <c r="AF454" s="30" t="str">
        <f t="shared" ca="1" si="200"/>
        <v>▼</v>
      </c>
      <c r="AG454" s="30">
        <f t="shared" ca="1" si="203"/>
        <v>452</v>
      </c>
      <c r="AH454" s="53">
        <f t="shared" si="201"/>
        <v>553400</v>
      </c>
    </row>
    <row r="455" spans="1:34">
      <c r="A455" s="48"/>
      <c r="B455" s="135" t="s">
        <v>496</v>
      </c>
      <c r="C455" s="135">
        <v>0</v>
      </c>
      <c r="D455" s="135">
        <v>0</v>
      </c>
      <c r="E455" s="135">
        <v>0</v>
      </c>
      <c r="F455" s="135">
        <v>0</v>
      </c>
      <c r="G455" s="135">
        <v>0</v>
      </c>
      <c r="H455" s="135">
        <v>3</v>
      </c>
      <c r="I455" s="134"/>
      <c r="K455" s="51">
        <f t="shared" si="185"/>
        <v>4.5500000000000005E-6</v>
      </c>
      <c r="L455" s="52">
        <f t="shared" si="186"/>
        <v>4.5500000000000005E-6</v>
      </c>
      <c r="M455" s="52">
        <f t="shared" si="187"/>
        <v>4.5500000000000005E-6</v>
      </c>
      <c r="N455" s="52">
        <f t="shared" si="188"/>
        <v>4.5500000000000005E-6</v>
      </c>
      <c r="O455" s="52">
        <f t="shared" si="189"/>
        <v>4.5500000000000005E-6</v>
      </c>
      <c r="P455" s="30"/>
      <c r="Q455" s="30">
        <f t="shared" si="190"/>
        <v>354</v>
      </c>
      <c r="R455" s="30">
        <f t="shared" si="191"/>
        <v>356</v>
      </c>
      <c r="S455" s="30">
        <f t="shared" si="192"/>
        <v>343</v>
      </c>
      <c r="T455" s="30">
        <f t="shared" si="193"/>
        <v>356</v>
      </c>
      <c r="U455" s="30">
        <f t="shared" si="194"/>
        <v>359</v>
      </c>
      <c r="V455" s="30">
        <f t="shared" si="183"/>
        <v>2</v>
      </c>
      <c r="W455" s="53" t="str">
        <f t="shared" si="184"/>
        <v>▲</v>
      </c>
      <c r="Y455" s="54">
        <f t="shared" ca="1" si="202"/>
        <v>338</v>
      </c>
      <c r="Z455" s="30">
        <v>455</v>
      </c>
      <c r="AA455" s="30">
        <f t="shared" si="195"/>
        <v>143</v>
      </c>
      <c r="AB455" s="30" t="str">
        <f t="shared" ca="1" si="196"/>
        <v xml:space="preserve">Koo Hong </v>
      </c>
      <c r="AC455" s="30">
        <f t="shared" ca="1" si="197"/>
        <v>0</v>
      </c>
      <c r="AD455" s="30">
        <f t="shared" ca="1" si="198"/>
        <v>25</v>
      </c>
      <c r="AE455" s="30" t="str">
        <f t="shared" ca="1" si="199"/>
        <v>---</v>
      </c>
      <c r="AF455" s="30" t="str">
        <f t="shared" ca="1" si="200"/>
        <v>▼</v>
      </c>
      <c r="AG455" s="30">
        <f t="shared" ca="1" si="203"/>
        <v>453</v>
      </c>
      <c r="AH455" s="53" t="str">
        <f t="shared" si="201"/>
        <v/>
      </c>
    </row>
    <row r="456" spans="1:34">
      <c r="A456" s="48"/>
      <c r="B456" s="135" t="s">
        <v>497</v>
      </c>
      <c r="C456" s="135">
        <v>0</v>
      </c>
      <c r="D456" s="135">
        <v>0</v>
      </c>
      <c r="E456" s="135">
        <v>0</v>
      </c>
      <c r="F456" s="135">
        <v>0</v>
      </c>
      <c r="G456" s="135">
        <v>0</v>
      </c>
      <c r="H456" s="135">
        <v>13</v>
      </c>
      <c r="I456" s="134"/>
      <c r="K456" s="51">
        <f t="shared" si="185"/>
        <v>4.5600000000000004E-6</v>
      </c>
      <c r="L456" s="52">
        <f t="shared" si="186"/>
        <v>4.5600000000000004E-6</v>
      </c>
      <c r="M456" s="52">
        <f t="shared" si="187"/>
        <v>4.5600000000000004E-6</v>
      </c>
      <c r="N456" s="52">
        <f t="shared" si="188"/>
        <v>4.5600000000000004E-6</v>
      </c>
      <c r="O456" s="52">
        <f t="shared" si="189"/>
        <v>4.5600000000000004E-6</v>
      </c>
      <c r="P456" s="30"/>
      <c r="Q456" s="30">
        <f t="shared" si="190"/>
        <v>353</v>
      </c>
      <c r="R456" s="30">
        <f t="shared" si="191"/>
        <v>355</v>
      </c>
      <c r="S456" s="30">
        <f t="shared" si="192"/>
        <v>342</v>
      </c>
      <c r="T456" s="30">
        <f t="shared" si="193"/>
        <v>355</v>
      </c>
      <c r="U456" s="30">
        <f t="shared" si="194"/>
        <v>358</v>
      </c>
      <c r="V456" s="30">
        <f t="shared" si="183"/>
        <v>2</v>
      </c>
      <c r="W456" s="53" t="str">
        <f t="shared" si="184"/>
        <v>▲</v>
      </c>
      <c r="Y456" s="54">
        <f t="shared" ca="1" si="202"/>
        <v>338</v>
      </c>
      <c r="Z456" s="30">
        <v>456</v>
      </c>
      <c r="AA456" s="30">
        <f t="shared" si="195"/>
        <v>142</v>
      </c>
      <c r="AB456" s="30" t="str">
        <f t="shared" ca="1" si="196"/>
        <v xml:space="preserve">Gail Hornby </v>
      </c>
      <c r="AC456" s="30">
        <f t="shared" ca="1" si="197"/>
        <v>0</v>
      </c>
      <c r="AD456" s="30">
        <f t="shared" ca="1" si="198"/>
        <v>17</v>
      </c>
      <c r="AE456" s="30" t="str">
        <f t="shared" ca="1" si="199"/>
        <v>---</v>
      </c>
      <c r="AF456" s="30" t="str">
        <f t="shared" ca="1" si="200"/>
        <v>▼</v>
      </c>
      <c r="AG456" s="30">
        <f t="shared" ca="1" si="203"/>
        <v>454</v>
      </c>
      <c r="AH456" s="53" t="str">
        <f t="shared" si="201"/>
        <v/>
      </c>
    </row>
    <row r="457" spans="1:34">
      <c r="A457" s="48"/>
      <c r="B457" s="135" t="s">
        <v>498</v>
      </c>
      <c r="C457" s="135">
        <v>4019200</v>
      </c>
      <c r="D457" s="135">
        <v>3015760</v>
      </c>
      <c r="E457" s="135">
        <v>2836190</v>
      </c>
      <c r="F457" s="135">
        <v>4559120</v>
      </c>
      <c r="G457" s="135">
        <v>4570860</v>
      </c>
      <c r="H457" s="135">
        <v>80</v>
      </c>
      <c r="I457" s="134"/>
      <c r="K457" s="51">
        <f t="shared" si="185"/>
        <v>4019200.00000457</v>
      </c>
      <c r="L457" s="52">
        <f t="shared" si="186"/>
        <v>3015760.00000457</v>
      </c>
      <c r="M457" s="52">
        <f t="shared" si="187"/>
        <v>2836190.00000457</v>
      </c>
      <c r="N457" s="52">
        <f t="shared" si="188"/>
        <v>4559120.00000457</v>
      </c>
      <c r="O457" s="52">
        <f t="shared" si="189"/>
        <v>4570860.00000457</v>
      </c>
      <c r="P457" s="30"/>
      <c r="Q457" s="30">
        <f t="shared" si="190"/>
        <v>64</v>
      </c>
      <c r="R457" s="30">
        <f t="shared" si="191"/>
        <v>106</v>
      </c>
      <c r="S457" s="30">
        <f t="shared" si="192"/>
        <v>131</v>
      </c>
      <c r="T457" s="30">
        <f t="shared" si="193"/>
        <v>24</v>
      </c>
      <c r="U457" s="30">
        <f t="shared" si="194"/>
        <v>41</v>
      </c>
      <c r="V457" s="30">
        <f t="shared" si="183"/>
        <v>42</v>
      </c>
      <c r="W457" s="53" t="str">
        <f t="shared" si="184"/>
        <v>▲</v>
      </c>
      <c r="Y457" s="54">
        <f t="shared" ca="1" si="202"/>
        <v>338</v>
      </c>
      <c r="Z457" s="30">
        <v>457</v>
      </c>
      <c r="AA457" s="30">
        <f t="shared" si="195"/>
        <v>138</v>
      </c>
      <c r="AB457" s="30" t="str">
        <f t="shared" ca="1" si="196"/>
        <v xml:space="preserve">Haitham Rushedat </v>
      </c>
      <c r="AC457" s="30">
        <f t="shared" ca="1" si="197"/>
        <v>0</v>
      </c>
      <c r="AD457" s="30">
        <f t="shared" ca="1" si="198"/>
        <v>80</v>
      </c>
      <c r="AE457" s="30" t="str">
        <f t="shared" ca="1" si="199"/>
        <v>---</v>
      </c>
      <c r="AF457" s="30" t="str">
        <f t="shared" ca="1" si="200"/>
        <v>▼</v>
      </c>
      <c r="AG457" s="30">
        <f t="shared" ca="1" si="203"/>
        <v>455</v>
      </c>
      <c r="AH457" s="53">
        <f t="shared" si="201"/>
        <v>4019200</v>
      </c>
    </row>
    <row r="458" spans="1:34">
      <c r="A458" s="48"/>
      <c r="B458" s="135" t="s">
        <v>499</v>
      </c>
      <c r="C458" s="135">
        <v>3010230</v>
      </c>
      <c r="D458" s="135">
        <v>2899680</v>
      </c>
      <c r="E458" s="135">
        <v>3480530</v>
      </c>
      <c r="F458" s="135">
        <v>3145560</v>
      </c>
      <c r="G458" s="135">
        <v>1792760</v>
      </c>
      <c r="H458" s="135">
        <v>80</v>
      </c>
      <c r="I458" s="134"/>
      <c r="K458" s="51">
        <f t="shared" si="185"/>
        <v>3010230.0000045798</v>
      </c>
      <c r="L458" s="52">
        <f t="shared" si="186"/>
        <v>2899680.0000045798</v>
      </c>
      <c r="M458" s="52">
        <f t="shared" si="187"/>
        <v>3480530.0000045798</v>
      </c>
      <c r="N458" s="52">
        <f t="shared" si="188"/>
        <v>3145560.0000045798</v>
      </c>
      <c r="O458" s="52">
        <f t="shared" si="189"/>
        <v>1792760.00000458</v>
      </c>
      <c r="P458" s="30"/>
      <c r="Q458" s="30">
        <f t="shared" si="190"/>
        <v>118</v>
      </c>
      <c r="R458" s="30">
        <f t="shared" si="191"/>
        <v>111</v>
      </c>
      <c r="S458" s="30">
        <f t="shared" si="192"/>
        <v>92</v>
      </c>
      <c r="T458" s="30">
        <f t="shared" si="193"/>
        <v>74</v>
      </c>
      <c r="U458" s="30">
        <f t="shared" si="194"/>
        <v>188</v>
      </c>
      <c r="V458" s="30">
        <f t="shared" si="183"/>
        <v>-7</v>
      </c>
      <c r="W458" s="53" t="str">
        <f t="shared" si="184"/>
        <v>▼</v>
      </c>
      <c r="Y458" s="54">
        <f t="shared" ca="1" si="202"/>
        <v>338</v>
      </c>
      <c r="Z458" s="30">
        <v>458</v>
      </c>
      <c r="AA458" s="30">
        <f t="shared" si="195"/>
        <v>137</v>
      </c>
      <c r="AB458" s="30" t="str">
        <f t="shared" ca="1" si="196"/>
        <v xml:space="preserve">Bob Azni </v>
      </c>
      <c r="AC458" s="30">
        <f t="shared" ca="1" si="197"/>
        <v>0</v>
      </c>
      <c r="AD458" s="30">
        <f t="shared" ca="1" si="198"/>
        <v>42</v>
      </c>
      <c r="AE458" s="30" t="str">
        <f t="shared" ca="1" si="199"/>
        <v>---</v>
      </c>
      <c r="AF458" s="30" t="str">
        <f t="shared" ca="1" si="200"/>
        <v>▼</v>
      </c>
      <c r="AG458" s="30">
        <f t="shared" ca="1" si="203"/>
        <v>456</v>
      </c>
      <c r="AH458" s="53">
        <f t="shared" si="201"/>
        <v>3010230</v>
      </c>
    </row>
    <row r="459" spans="1:34">
      <c r="A459" s="48"/>
      <c r="B459" s="135" t="s">
        <v>500</v>
      </c>
      <c r="C459" s="135">
        <v>0</v>
      </c>
      <c r="D459" s="135">
        <v>1258580</v>
      </c>
      <c r="E459" s="135">
        <v>1297320</v>
      </c>
      <c r="F459" s="135">
        <v>1052950</v>
      </c>
      <c r="G459" s="135">
        <v>1369700</v>
      </c>
      <c r="H459" s="135">
        <v>80</v>
      </c>
      <c r="I459" s="134"/>
      <c r="K459" s="51">
        <f t="shared" si="185"/>
        <v>4.5900000000000001E-6</v>
      </c>
      <c r="L459" s="52">
        <f t="shared" si="186"/>
        <v>1258580.00000459</v>
      </c>
      <c r="M459" s="52">
        <f t="shared" si="187"/>
        <v>1297320.00000459</v>
      </c>
      <c r="N459" s="52">
        <f t="shared" si="188"/>
        <v>1052950.00000459</v>
      </c>
      <c r="O459" s="52">
        <f t="shared" si="189"/>
        <v>1369700.00000459</v>
      </c>
      <c r="P459" s="30"/>
      <c r="Q459" s="30">
        <f t="shared" si="190"/>
        <v>352</v>
      </c>
      <c r="R459" s="30">
        <f t="shared" si="191"/>
        <v>235</v>
      </c>
      <c r="S459" s="30">
        <f t="shared" si="192"/>
        <v>236</v>
      </c>
      <c r="T459" s="30">
        <f t="shared" si="193"/>
        <v>233</v>
      </c>
      <c r="U459" s="30">
        <f t="shared" si="194"/>
        <v>217</v>
      </c>
      <c r="V459" s="30">
        <f t="shared" si="183"/>
        <v>-117</v>
      </c>
      <c r="W459" s="53" t="str">
        <f t="shared" si="184"/>
        <v>▼</v>
      </c>
      <c r="Y459" s="54">
        <f t="shared" ca="1" si="202"/>
        <v>338</v>
      </c>
      <c r="Z459" s="30">
        <v>459</v>
      </c>
      <c r="AA459" s="30">
        <f t="shared" si="195"/>
        <v>134</v>
      </c>
      <c r="AB459" s="30" t="str">
        <f t="shared" ca="1" si="196"/>
        <v xml:space="preserve">Terry Easter </v>
      </c>
      <c r="AC459" s="30">
        <f t="shared" ca="1" si="197"/>
        <v>0</v>
      </c>
      <c r="AD459" s="30">
        <f t="shared" ca="1" si="198"/>
        <v>41</v>
      </c>
      <c r="AE459" s="30">
        <f t="shared" ca="1" si="199"/>
        <v>174</v>
      </c>
      <c r="AF459" s="30" t="str">
        <f t="shared" ca="1" si="200"/>
        <v>▼</v>
      </c>
      <c r="AG459" s="30">
        <f t="shared" ca="1" si="203"/>
        <v>325</v>
      </c>
      <c r="AH459" s="53" t="str">
        <f t="shared" si="201"/>
        <v/>
      </c>
    </row>
    <row r="460" spans="1:34">
      <c r="A460" s="48"/>
      <c r="B460" s="135" t="s">
        <v>501</v>
      </c>
      <c r="C460" s="135">
        <v>3315390</v>
      </c>
      <c r="D460" s="135">
        <v>2645840</v>
      </c>
      <c r="E460" s="135">
        <v>3171670</v>
      </c>
      <c r="F460" s="135">
        <v>3532750</v>
      </c>
      <c r="G460" s="135">
        <v>2875880</v>
      </c>
      <c r="H460" s="135">
        <v>80</v>
      </c>
      <c r="I460" s="134"/>
      <c r="K460" s="51">
        <f t="shared" si="185"/>
        <v>3315390.0000045998</v>
      </c>
      <c r="L460" s="52">
        <f t="shared" si="186"/>
        <v>2645840.0000045998</v>
      </c>
      <c r="M460" s="52">
        <f t="shared" si="187"/>
        <v>3171670.0000045998</v>
      </c>
      <c r="N460" s="52">
        <f t="shared" si="188"/>
        <v>3532750.0000045998</v>
      </c>
      <c r="O460" s="52">
        <f t="shared" si="189"/>
        <v>2875880.0000045998</v>
      </c>
      <c r="P460" s="30"/>
      <c r="Q460" s="30">
        <f t="shared" si="190"/>
        <v>101</v>
      </c>
      <c r="R460" s="30">
        <f t="shared" si="191"/>
        <v>125</v>
      </c>
      <c r="S460" s="30">
        <f t="shared" si="192"/>
        <v>110</v>
      </c>
      <c r="T460" s="30">
        <f t="shared" si="193"/>
        <v>50</v>
      </c>
      <c r="U460" s="30">
        <f t="shared" si="194"/>
        <v>113</v>
      </c>
      <c r="V460" s="30">
        <f t="shared" si="183"/>
        <v>24</v>
      </c>
      <c r="W460" s="53" t="str">
        <f t="shared" si="184"/>
        <v>▲</v>
      </c>
      <c r="Y460" s="54">
        <f t="shared" ca="1" si="202"/>
        <v>338</v>
      </c>
      <c r="Z460" s="30">
        <v>460</v>
      </c>
      <c r="AA460" s="30">
        <f t="shared" si="195"/>
        <v>133</v>
      </c>
      <c r="AB460" s="30" t="str">
        <f t="shared" ca="1" si="196"/>
        <v xml:space="preserve">Silver Blue </v>
      </c>
      <c r="AC460" s="30">
        <f t="shared" ca="1" si="197"/>
        <v>0</v>
      </c>
      <c r="AD460" s="30">
        <f t="shared" ca="1" si="198"/>
        <v>41</v>
      </c>
      <c r="AE460" s="30">
        <f t="shared" ca="1" si="199"/>
        <v>1</v>
      </c>
      <c r="AF460" s="30" t="str">
        <f t="shared" ca="1" si="200"/>
        <v>▼</v>
      </c>
      <c r="AG460" s="30">
        <f t="shared" ca="1" si="203"/>
        <v>457</v>
      </c>
      <c r="AH460" s="53">
        <f t="shared" si="201"/>
        <v>3315390</v>
      </c>
    </row>
    <row r="461" spans="1:34">
      <c r="A461" s="48" t="s">
        <v>41</v>
      </c>
      <c r="B461" s="135" t="s">
        <v>502</v>
      </c>
      <c r="C461" s="135">
        <v>0</v>
      </c>
      <c r="D461" s="135">
        <v>0</v>
      </c>
      <c r="E461" s="135">
        <v>0</v>
      </c>
      <c r="F461" s="135">
        <v>0</v>
      </c>
      <c r="G461" s="135">
        <v>0</v>
      </c>
      <c r="H461" s="135">
        <v>80</v>
      </c>
      <c r="I461" s="134"/>
      <c r="K461" s="51" t="str">
        <f t="shared" si="185"/>
        <v/>
      </c>
      <c r="L461" s="52" t="str">
        <f t="shared" si="186"/>
        <v/>
      </c>
      <c r="M461" s="52" t="str">
        <f t="shared" si="187"/>
        <v/>
      </c>
      <c r="N461" s="52" t="str">
        <f t="shared" si="188"/>
        <v/>
      </c>
      <c r="O461" s="52" t="str">
        <f t="shared" si="189"/>
        <v/>
      </c>
      <c r="P461" s="30"/>
      <c r="Q461" s="30">
        <f t="shared" si="190"/>
        <v>0</v>
      </c>
      <c r="R461" s="30">
        <f t="shared" si="191"/>
        <v>0</v>
      </c>
      <c r="S461" s="30">
        <f t="shared" si="192"/>
        <v>0</v>
      </c>
      <c r="T461" s="30">
        <f t="shared" si="193"/>
        <v>0</v>
      </c>
      <c r="U461" s="30">
        <f t="shared" si="194"/>
        <v>0</v>
      </c>
      <c r="V461" s="30">
        <f t="shared" si="183"/>
        <v>0</v>
      </c>
      <c r="W461" s="53" t="str">
        <f t="shared" si="184"/>
        <v>=</v>
      </c>
      <c r="Y461" s="54">
        <f t="shared" ca="1" si="202"/>
        <v>338</v>
      </c>
      <c r="Z461" s="30">
        <v>461</v>
      </c>
      <c r="AA461" s="30">
        <f t="shared" si="195"/>
        <v>131</v>
      </c>
      <c r="AB461" s="30" t="str">
        <f t="shared" ca="1" si="196"/>
        <v xml:space="preserve">Sharon St Jean Kelley </v>
      </c>
      <c r="AC461" s="30">
        <f t="shared" ca="1" si="197"/>
        <v>0</v>
      </c>
      <c r="AD461" s="30">
        <f t="shared" ca="1" si="198"/>
        <v>80</v>
      </c>
      <c r="AE461" s="30" t="str">
        <f t="shared" ca="1" si="199"/>
        <v>---</v>
      </c>
      <c r="AF461" s="30" t="str">
        <f t="shared" ca="1" si="200"/>
        <v>▼</v>
      </c>
      <c r="AG461" s="30">
        <f t="shared" ca="1" si="203"/>
        <v>458</v>
      </c>
      <c r="AH461" s="53" t="str">
        <f t="shared" si="201"/>
        <v/>
      </c>
    </row>
    <row r="462" spans="1:34">
      <c r="A462" s="48"/>
      <c r="B462" s="135" t="s">
        <v>503</v>
      </c>
      <c r="C462" s="135">
        <v>2142840</v>
      </c>
      <c r="D462" s="135">
        <v>1144540</v>
      </c>
      <c r="E462" s="135">
        <v>1985040</v>
      </c>
      <c r="F462" s="135">
        <v>1007880</v>
      </c>
      <c r="G462" s="135">
        <v>1360460</v>
      </c>
      <c r="H462" s="135">
        <v>71</v>
      </c>
      <c r="I462" s="134"/>
      <c r="K462" s="51">
        <f t="shared" si="185"/>
        <v>2142840.0000046198</v>
      </c>
      <c r="L462" s="52">
        <f t="shared" si="186"/>
        <v>1144540.0000046201</v>
      </c>
      <c r="M462" s="52">
        <f t="shared" si="187"/>
        <v>1985040.0000046201</v>
      </c>
      <c r="N462" s="52">
        <f t="shared" si="188"/>
        <v>1007880.0000046199</v>
      </c>
      <c r="O462" s="52">
        <f t="shared" si="189"/>
        <v>1360460.0000046201</v>
      </c>
      <c r="P462" s="30"/>
      <c r="Q462" s="30">
        <f t="shared" si="190"/>
        <v>171</v>
      </c>
      <c r="R462" s="30">
        <f t="shared" si="191"/>
        <v>246</v>
      </c>
      <c r="S462" s="30">
        <f t="shared" si="192"/>
        <v>185</v>
      </c>
      <c r="T462" s="30">
        <f t="shared" si="193"/>
        <v>244</v>
      </c>
      <c r="U462" s="30">
        <f t="shared" si="194"/>
        <v>219</v>
      </c>
      <c r="V462" s="30">
        <f t="shared" si="183"/>
        <v>75</v>
      </c>
      <c r="W462" s="53" t="str">
        <f t="shared" si="184"/>
        <v>▲</v>
      </c>
      <c r="Y462" s="54">
        <f t="shared" ca="1" si="202"/>
        <v>338</v>
      </c>
      <c r="Z462" s="30">
        <v>462</v>
      </c>
      <c r="AA462" s="30">
        <f t="shared" si="195"/>
        <v>130</v>
      </c>
      <c r="AB462" s="30" t="str">
        <f t="shared" ca="1" si="196"/>
        <v xml:space="preserve">Dov Cole </v>
      </c>
      <c r="AC462" s="30">
        <f t="shared" ca="1" si="197"/>
        <v>0</v>
      </c>
      <c r="AD462" s="30">
        <f t="shared" ca="1" si="198"/>
        <v>80</v>
      </c>
      <c r="AE462" s="30" t="str">
        <f t="shared" ca="1" si="199"/>
        <v>---</v>
      </c>
      <c r="AF462" s="30" t="str">
        <f t="shared" ca="1" si="200"/>
        <v>▼</v>
      </c>
      <c r="AG462" s="30">
        <f t="shared" ca="1" si="203"/>
        <v>459</v>
      </c>
      <c r="AH462" s="53">
        <f t="shared" si="201"/>
        <v>2142840</v>
      </c>
    </row>
    <row r="463" spans="1:34">
      <c r="A463" s="48"/>
      <c r="B463" s="135" t="s">
        <v>504</v>
      </c>
      <c r="C463" s="135">
        <v>3757410</v>
      </c>
      <c r="D463" s="135">
        <v>3185510</v>
      </c>
      <c r="E463" s="135">
        <v>4241730</v>
      </c>
      <c r="F463" s="135">
        <v>3289810</v>
      </c>
      <c r="G463" s="135">
        <v>3363180</v>
      </c>
      <c r="H463" s="135">
        <v>80</v>
      </c>
      <c r="I463" s="134"/>
      <c r="K463" s="51">
        <f t="shared" si="185"/>
        <v>3757410.0000046301</v>
      </c>
      <c r="L463" s="52">
        <f t="shared" si="186"/>
        <v>3185510.0000046301</v>
      </c>
      <c r="M463" s="52">
        <f t="shared" si="187"/>
        <v>4241730.0000046296</v>
      </c>
      <c r="N463" s="52">
        <f t="shared" si="188"/>
        <v>3289810.0000046301</v>
      </c>
      <c r="O463" s="52">
        <f t="shared" si="189"/>
        <v>3363180.0000046301</v>
      </c>
      <c r="P463" s="30"/>
      <c r="Q463" s="30">
        <f t="shared" si="190"/>
        <v>80</v>
      </c>
      <c r="R463" s="30">
        <f t="shared" si="191"/>
        <v>91</v>
      </c>
      <c r="S463" s="30">
        <f t="shared" si="192"/>
        <v>45</v>
      </c>
      <c r="T463" s="30">
        <f t="shared" si="193"/>
        <v>63</v>
      </c>
      <c r="U463" s="30">
        <f t="shared" si="194"/>
        <v>92</v>
      </c>
      <c r="V463" s="30">
        <f t="shared" si="183"/>
        <v>11</v>
      </c>
      <c r="W463" s="53" t="str">
        <f t="shared" si="184"/>
        <v>▲</v>
      </c>
      <c r="Y463" s="54">
        <f t="shared" ca="1" si="202"/>
        <v>338</v>
      </c>
      <c r="Z463" s="30">
        <v>463</v>
      </c>
      <c r="AA463" s="30">
        <f t="shared" si="195"/>
        <v>129</v>
      </c>
      <c r="AB463" s="30" t="str">
        <f t="shared" ca="1" si="196"/>
        <v xml:space="preserve">Alina Ciesielski </v>
      </c>
      <c r="AC463" s="30">
        <f t="shared" ca="1" si="197"/>
        <v>0</v>
      </c>
      <c r="AD463" s="30">
        <f t="shared" ca="1" si="198"/>
        <v>80</v>
      </c>
      <c r="AE463" s="30" t="str">
        <f t="shared" ca="1" si="199"/>
        <v>---</v>
      </c>
      <c r="AF463" s="30" t="str">
        <f t="shared" ca="1" si="200"/>
        <v>▼</v>
      </c>
      <c r="AG463" s="30">
        <f t="shared" ca="1" si="203"/>
        <v>460</v>
      </c>
      <c r="AH463" s="53">
        <f t="shared" si="201"/>
        <v>3757410</v>
      </c>
    </row>
    <row r="464" spans="1:34">
      <c r="A464" s="48"/>
      <c r="B464" s="135" t="s">
        <v>505</v>
      </c>
      <c r="C464" s="135">
        <v>2655720</v>
      </c>
      <c r="D464" s="135">
        <v>2831780</v>
      </c>
      <c r="E464" s="135">
        <v>2782480</v>
      </c>
      <c r="F464" s="135">
        <v>2628500</v>
      </c>
      <c r="G464" s="135">
        <v>2381490</v>
      </c>
      <c r="H464" s="135">
        <v>80</v>
      </c>
      <c r="I464" s="134"/>
      <c r="K464" s="51">
        <f t="shared" si="185"/>
        <v>2655720.0000046398</v>
      </c>
      <c r="L464" s="52">
        <f t="shared" si="186"/>
        <v>2831780.0000046398</v>
      </c>
      <c r="M464" s="52">
        <f t="shared" si="187"/>
        <v>2782480.0000046398</v>
      </c>
      <c r="N464" s="52">
        <f t="shared" si="188"/>
        <v>2628500.0000046398</v>
      </c>
      <c r="O464" s="52">
        <f t="shared" si="189"/>
        <v>2381490.0000046398</v>
      </c>
      <c r="P464" s="30"/>
      <c r="Q464" s="30">
        <f t="shared" si="190"/>
        <v>140</v>
      </c>
      <c r="R464" s="30">
        <f t="shared" si="191"/>
        <v>120</v>
      </c>
      <c r="S464" s="30">
        <f t="shared" si="192"/>
        <v>134</v>
      </c>
      <c r="T464" s="30">
        <f t="shared" si="193"/>
        <v>90</v>
      </c>
      <c r="U464" s="30">
        <f t="shared" si="194"/>
        <v>151</v>
      </c>
      <c r="V464" s="30">
        <f t="shared" si="183"/>
        <v>-20</v>
      </c>
      <c r="W464" s="53" t="str">
        <f t="shared" si="184"/>
        <v>▼</v>
      </c>
      <c r="Y464" s="54">
        <f t="shared" ca="1" si="202"/>
        <v>338</v>
      </c>
      <c r="Z464" s="30">
        <v>464</v>
      </c>
      <c r="AA464" s="30">
        <f t="shared" si="195"/>
        <v>124</v>
      </c>
      <c r="AB464" s="30" t="str">
        <f t="shared" ca="1" si="196"/>
        <v xml:space="preserve">Charlene Chong Tai </v>
      </c>
      <c r="AC464" s="30">
        <f t="shared" ca="1" si="197"/>
        <v>0</v>
      </c>
      <c r="AD464" s="30">
        <f t="shared" ca="1" si="198"/>
        <v>53</v>
      </c>
      <c r="AE464" s="30" t="str">
        <f t="shared" ca="1" si="199"/>
        <v>---</v>
      </c>
      <c r="AF464" s="30" t="str">
        <f t="shared" ca="1" si="200"/>
        <v>▼</v>
      </c>
      <c r="AG464" s="30">
        <f t="shared" ca="1" si="203"/>
        <v>461</v>
      </c>
      <c r="AH464" s="53">
        <f t="shared" si="201"/>
        <v>2655720</v>
      </c>
    </row>
    <row r="465" spans="1:34">
      <c r="A465" s="48"/>
      <c r="B465" s="135" t="s">
        <v>506</v>
      </c>
      <c r="C465" s="135">
        <v>0</v>
      </c>
      <c r="D465" s="135">
        <v>0</v>
      </c>
      <c r="E465" s="135">
        <v>0</v>
      </c>
      <c r="F465" s="135">
        <v>531160</v>
      </c>
      <c r="G465" s="135">
        <v>0</v>
      </c>
      <c r="H465" s="135">
        <v>55</v>
      </c>
      <c r="I465" s="134"/>
      <c r="K465" s="51">
        <f t="shared" si="185"/>
        <v>4.6500000000000004E-6</v>
      </c>
      <c r="L465" s="52">
        <f t="shared" si="186"/>
        <v>4.6500000000000004E-6</v>
      </c>
      <c r="M465" s="52">
        <f t="shared" si="187"/>
        <v>4.6500000000000004E-6</v>
      </c>
      <c r="N465" s="52">
        <f t="shared" si="188"/>
        <v>531160.00000464998</v>
      </c>
      <c r="O465" s="52">
        <f t="shared" si="189"/>
        <v>4.6500000000000004E-6</v>
      </c>
      <c r="P465" s="30"/>
      <c r="Q465" s="30">
        <f t="shared" si="190"/>
        <v>351</v>
      </c>
      <c r="R465" s="30">
        <f t="shared" si="191"/>
        <v>354</v>
      </c>
      <c r="S465" s="30">
        <f t="shared" si="192"/>
        <v>341</v>
      </c>
      <c r="T465" s="30">
        <f t="shared" si="193"/>
        <v>294</v>
      </c>
      <c r="U465" s="30">
        <f t="shared" si="194"/>
        <v>357</v>
      </c>
      <c r="V465" s="30">
        <f t="shared" si="183"/>
        <v>3</v>
      </c>
      <c r="W465" s="53" t="str">
        <f t="shared" si="184"/>
        <v>▲</v>
      </c>
      <c r="Y465" s="54">
        <f t="shared" ca="1" si="202"/>
        <v>338</v>
      </c>
      <c r="Z465" s="30">
        <v>465</v>
      </c>
      <c r="AA465" s="30">
        <f t="shared" si="195"/>
        <v>122</v>
      </c>
      <c r="AB465" s="30" t="str">
        <f t="shared" ca="1" si="196"/>
        <v xml:space="preserve">Pujane Yen </v>
      </c>
      <c r="AC465" s="30">
        <f t="shared" ca="1" si="197"/>
        <v>0</v>
      </c>
      <c r="AD465" s="30">
        <f t="shared" ca="1" si="198"/>
        <v>80</v>
      </c>
      <c r="AE465" s="30" t="str">
        <f t="shared" ca="1" si="199"/>
        <v>---</v>
      </c>
      <c r="AF465" s="30" t="str">
        <f t="shared" ca="1" si="200"/>
        <v>▼</v>
      </c>
      <c r="AG465" s="30">
        <f t="shared" ca="1" si="203"/>
        <v>462</v>
      </c>
      <c r="AH465" s="53" t="str">
        <f t="shared" si="201"/>
        <v/>
      </c>
    </row>
    <row r="466" spans="1:34">
      <c r="A466" s="48"/>
      <c r="B466" s="135" t="s">
        <v>507</v>
      </c>
      <c r="C466" s="135">
        <v>4698020</v>
      </c>
      <c r="D466" s="135">
        <v>4358140</v>
      </c>
      <c r="E466" s="135">
        <v>4395130</v>
      </c>
      <c r="F466" s="135">
        <v>3781940</v>
      </c>
      <c r="G466" s="135">
        <v>5048250</v>
      </c>
      <c r="H466" s="135">
        <v>80</v>
      </c>
      <c r="I466" s="134"/>
      <c r="K466" s="51">
        <f t="shared" si="185"/>
        <v>4698020.0000046603</v>
      </c>
      <c r="L466" s="52">
        <f t="shared" si="186"/>
        <v>4358140.0000046603</v>
      </c>
      <c r="M466" s="52">
        <f t="shared" si="187"/>
        <v>4395130.0000046603</v>
      </c>
      <c r="N466" s="52">
        <f t="shared" si="188"/>
        <v>3781940.0000046599</v>
      </c>
      <c r="O466" s="52">
        <f t="shared" si="189"/>
        <v>5048250.0000046603</v>
      </c>
      <c r="P466" s="30"/>
      <c r="Q466" s="30">
        <f t="shared" si="190"/>
        <v>39</v>
      </c>
      <c r="R466" s="30">
        <f t="shared" si="191"/>
        <v>32</v>
      </c>
      <c r="S466" s="30">
        <f t="shared" si="192"/>
        <v>33</v>
      </c>
      <c r="T466" s="30">
        <f t="shared" si="193"/>
        <v>42</v>
      </c>
      <c r="U466" s="30">
        <f t="shared" si="194"/>
        <v>29</v>
      </c>
      <c r="V466" s="30">
        <f t="shared" si="183"/>
        <v>-7</v>
      </c>
      <c r="W466" s="53" t="str">
        <f t="shared" si="184"/>
        <v>▼</v>
      </c>
      <c r="Y466" s="54">
        <f t="shared" ca="1" si="202"/>
        <v>338</v>
      </c>
      <c r="Z466" s="30">
        <v>466</v>
      </c>
      <c r="AA466" s="30">
        <f t="shared" si="195"/>
        <v>121</v>
      </c>
      <c r="AB466" s="30" t="str">
        <f t="shared" ca="1" si="196"/>
        <v xml:space="preserve">Gareth G-Man Kneil </v>
      </c>
      <c r="AC466" s="30">
        <f t="shared" ca="1" si="197"/>
        <v>0</v>
      </c>
      <c r="AD466" s="30">
        <f t="shared" ca="1" si="198"/>
        <v>80</v>
      </c>
      <c r="AE466" s="30">
        <f t="shared" ca="1" si="199"/>
        <v>299</v>
      </c>
      <c r="AF466" s="30" t="str">
        <f t="shared" ca="1" si="200"/>
        <v>▼</v>
      </c>
      <c r="AG466" s="30">
        <f t="shared" ca="1" si="203"/>
        <v>147</v>
      </c>
      <c r="AH466" s="53">
        <f t="shared" si="201"/>
        <v>4698020</v>
      </c>
    </row>
    <row r="467" spans="1:34">
      <c r="A467" s="48" t="s">
        <v>41</v>
      </c>
      <c r="B467" s="135" t="s">
        <v>508</v>
      </c>
      <c r="C467" s="135">
        <v>2075830</v>
      </c>
      <c r="D467" s="135">
        <v>776450</v>
      </c>
      <c r="E467" s="135">
        <v>782370</v>
      </c>
      <c r="F467" s="135">
        <v>939000</v>
      </c>
      <c r="G467" s="135">
        <v>1077810</v>
      </c>
      <c r="H467" s="135">
        <v>77</v>
      </c>
      <c r="I467" s="134"/>
      <c r="K467" s="51" t="str">
        <f t="shared" si="185"/>
        <v/>
      </c>
      <c r="L467" s="52" t="str">
        <f t="shared" si="186"/>
        <v/>
      </c>
      <c r="M467" s="52" t="str">
        <f t="shared" si="187"/>
        <v/>
      </c>
      <c r="N467" s="52" t="str">
        <f t="shared" si="188"/>
        <v/>
      </c>
      <c r="O467" s="52" t="str">
        <f t="shared" si="189"/>
        <v/>
      </c>
      <c r="P467" s="30"/>
      <c r="Q467" s="30">
        <f t="shared" si="190"/>
        <v>0</v>
      </c>
      <c r="R467" s="30">
        <f t="shared" si="191"/>
        <v>0</v>
      </c>
      <c r="S467" s="30">
        <f t="shared" si="192"/>
        <v>0</v>
      </c>
      <c r="T467" s="30">
        <f t="shared" si="193"/>
        <v>0</v>
      </c>
      <c r="U467" s="30">
        <f t="shared" si="194"/>
        <v>0</v>
      </c>
      <c r="V467" s="30">
        <f t="shared" si="183"/>
        <v>0</v>
      </c>
      <c r="W467" s="53" t="str">
        <f t="shared" si="184"/>
        <v>=</v>
      </c>
      <c r="Y467" s="54">
        <f t="shared" ca="1" si="202"/>
        <v>338</v>
      </c>
      <c r="Z467" s="30">
        <v>467</v>
      </c>
      <c r="AA467" s="30">
        <f t="shared" si="195"/>
        <v>120</v>
      </c>
      <c r="AB467" s="30" t="str">
        <f t="shared" ca="1" si="196"/>
        <v xml:space="preserve">Tara Rae Hayes </v>
      </c>
      <c r="AC467" s="30">
        <f t="shared" ca="1" si="197"/>
        <v>0</v>
      </c>
      <c r="AD467" s="30">
        <f t="shared" ca="1" si="198"/>
        <v>76</v>
      </c>
      <c r="AE467" s="30">
        <f t="shared" ca="1" si="199"/>
        <v>1</v>
      </c>
      <c r="AF467" s="30" t="str">
        <f t="shared" ca="1" si="200"/>
        <v>▼</v>
      </c>
      <c r="AG467" s="30">
        <f t="shared" ca="1" si="203"/>
        <v>256</v>
      </c>
      <c r="AH467" s="53" t="str">
        <f t="shared" si="201"/>
        <v/>
      </c>
    </row>
    <row r="468" spans="1:34">
      <c r="A468" s="48"/>
      <c r="B468" s="135" t="s">
        <v>509</v>
      </c>
      <c r="C468" s="135">
        <v>0</v>
      </c>
      <c r="D468" s="135">
        <v>1473400</v>
      </c>
      <c r="E468" s="135">
        <v>1100330</v>
      </c>
      <c r="F468" s="135">
        <v>946520</v>
      </c>
      <c r="G468" s="135">
        <v>945260</v>
      </c>
      <c r="H468" s="135">
        <v>35</v>
      </c>
      <c r="I468" s="134"/>
      <c r="K468" s="51">
        <f t="shared" si="185"/>
        <v>4.6800000000000001E-6</v>
      </c>
      <c r="L468" s="52">
        <f t="shared" si="186"/>
        <v>1473400.0000046799</v>
      </c>
      <c r="M468" s="52">
        <f t="shared" si="187"/>
        <v>1100330.0000046799</v>
      </c>
      <c r="N468" s="52">
        <f t="shared" si="188"/>
        <v>946520.00000468001</v>
      </c>
      <c r="O468" s="52">
        <f t="shared" si="189"/>
        <v>945260.00000468001</v>
      </c>
      <c r="P468" s="30"/>
      <c r="Q468" s="30">
        <f t="shared" si="190"/>
        <v>350</v>
      </c>
      <c r="R468" s="30">
        <f t="shared" si="191"/>
        <v>219</v>
      </c>
      <c r="S468" s="30">
        <f t="shared" si="192"/>
        <v>253</v>
      </c>
      <c r="T468" s="30">
        <f t="shared" si="193"/>
        <v>250</v>
      </c>
      <c r="U468" s="30">
        <f t="shared" si="194"/>
        <v>255</v>
      </c>
      <c r="V468" s="30">
        <f t="shared" si="183"/>
        <v>-131</v>
      </c>
      <c r="W468" s="53" t="str">
        <f t="shared" si="184"/>
        <v>▼</v>
      </c>
      <c r="Y468" s="54">
        <f t="shared" ca="1" si="202"/>
        <v>338</v>
      </c>
      <c r="Z468" s="30">
        <v>468</v>
      </c>
      <c r="AA468" s="30">
        <f t="shared" si="195"/>
        <v>115</v>
      </c>
      <c r="AB468" s="30" t="str">
        <f t="shared" ca="1" si="196"/>
        <v xml:space="preserve">Zuma Chick </v>
      </c>
      <c r="AC468" s="30">
        <f t="shared" ca="1" si="197"/>
        <v>0</v>
      </c>
      <c r="AD468" s="30">
        <f t="shared" ca="1" si="198"/>
        <v>76</v>
      </c>
      <c r="AE468" s="30" t="str">
        <f t="shared" ca="1" si="199"/>
        <v>---</v>
      </c>
      <c r="AF468" s="30" t="str">
        <f t="shared" ca="1" si="200"/>
        <v>▼</v>
      </c>
      <c r="AG468" s="30">
        <f t="shared" ca="1" si="203"/>
        <v>466</v>
      </c>
      <c r="AH468" s="53" t="str">
        <f t="shared" si="201"/>
        <v/>
      </c>
    </row>
    <row r="469" spans="1:34">
      <c r="A469" s="48"/>
      <c r="B469" s="135" t="s">
        <v>510</v>
      </c>
      <c r="C469" s="135">
        <v>0</v>
      </c>
      <c r="D469" s="135">
        <v>546770</v>
      </c>
      <c r="E469" s="135">
        <v>0</v>
      </c>
      <c r="F469" s="135">
        <v>0</v>
      </c>
      <c r="G469" s="135">
        <v>0</v>
      </c>
      <c r="H469" s="135">
        <v>38</v>
      </c>
      <c r="I469" s="134"/>
      <c r="K469" s="51">
        <f t="shared" si="185"/>
        <v>4.69E-6</v>
      </c>
      <c r="L469" s="52">
        <f t="shared" si="186"/>
        <v>546770.00000469002</v>
      </c>
      <c r="M469" s="52">
        <f t="shared" si="187"/>
        <v>4.69E-6</v>
      </c>
      <c r="N469" s="52">
        <f t="shared" si="188"/>
        <v>4.69E-6</v>
      </c>
      <c r="O469" s="52">
        <f t="shared" si="189"/>
        <v>4.69E-6</v>
      </c>
      <c r="P469" s="30"/>
      <c r="Q469" s="30">
        <f t="shared" si="190"/>
        <v>349</v>
      </c>
      <c r="R469" s="30">
        <f t="shared" si="191"/>
        <v>309</v>
      </c>
      <c r="S469" s="30">
        <f t="shared" si="192"/>
        <v>340</v>
      </c>
      <c r="T469" s="30">
        <f t="shared" si="193"/>
        <v>354</v>
      </c>
      <c r="U469" s="30">
        <f t="shared" si="194"/>
        <v>356</v>
      </c>
      <c r="V469" s="30">
        <f t="shared" si="183"/>
        <v>-40</v>
      </c>
      <c r="W469" s="53" t="str">
        <f t="shared" si="184"/>
        <v>▼</v>
      </c>
      <c r="Y469" s="54">
        <f t="shared" ca="1" si="202"/>
        <v>338</v>
      </c>
      <c r="Z469" s="30">
        <v>469</v>
      </c>
      <c r="AA469" s="30">
        <f t="shared" si="195"/>
        <v>114</v>
      </c>
      <c r="AB469" s="30" t="str">
        <f t="shared" ca="1" si="196"/>
        <v xml:space="preserve">Dragan Petrovic </v>
      </c>
      <c r="AC469" s="30">
        <f t="shared" ca="1" si="197"/>
        <v>0</v>
      </c>
      <c r="AD469" s="30">
        <f t="shared" ca="1" si="198"/>
        <v>80</v>
      </c>
      <c r="AE469" s="30">
        <f t="shared" ca="1" si="199"/>
        <v>16</v>
      </c>
      <c r="AF469" s="30" t="str">
        <f t="shared" ca="1" si="200"/>
        <v>▼</v>
      </c>
      <c r="AG469" s="30">
        <f t="shared" ca="1" si="203"/>
        <v>75</v>
      </c>
      <c r="AH469" s="53" t="str">
        <f t="shared" si="201"/>
        <v/>
      </c>
    </row>
    <row r="470" spans="1:34">
      <c r="A470" s="48"/>
      <c r="B470" s="135" t="s">
        <v>511</v>
      </c>
      <c r="C470" s="135">
        <v>885080</v>
      </c>
      <c r="D470" s="135">
        <v>976670</v>
      </c>
      <c r="E470" s="135">
        <v>1086350</v>
      </c>
      <c r="F470" s="135">
        <v>877470</v>
      </c>
      <c r="G470" s="135">
        <v>1018020</v>
      </c>
      <c r="H470" s="135">
        <v>65</v>
      </c>
      <c r="I470" s="134"/>
      <c r="K470" s="51">
        <f t="shared" si="185"/>
        <v>885080.00000470004</v>
      </c>
      <c r="L470" s="52">
        <f t="shared" si="186"/>
        <v>976670.00000470004</v>
      </c>
      <c r="M470" s="52">
        <f t="shared" si="187"/>
        <v>1086350.0000046999</v>
      </c>
      <c r="N470" s="52">
        <f t="shared" si="188"/>
        <v>877470.00000470004</v>
      </c>
      <c r="O470" s="52">
        <f t="shared" si="189"/>
        <v>1018020.0000047</v>
      </c>
      <c r="P470" s="30"/>
      <c r="Q470" s="30">
        <f t="shared" si="190"/>
        <v>277</v>
      </c>
      <c r="R470" s="30">
        <f t="shared" si="191"/>
        <v>265</v>
      </c>
      <c r="S470" s="30">
        <f t="shared" si="192"/>
        <v>256</v>
      </c>
      <c r="T470" s="30">
        <f t="shared" si="193"/>
        <v>257</v>
      </c>
      <c r="U470" s="30">
        <f t="shared" si="194"/>
        <v>248</v>
      </c>
      <c r="V470" s="30">
        <f t="shared" si="183"/>
        <v>-12</v>
      </c>
      <c r="W470" s="53" t="str">
        <f t="shared" si="184"/>
        <v>▼</v>
      </c>
      <c r="Y470" s="54">
        <f t="shared" ca="1" si="202"/>
        <v>338</v>
      </c>
      <c r="Z470" s="30">
        <v>470</v>
      </c>
      <c r="AA470" s="30">
        <f t="shared" si="195"/>
        <v>113</v>
      </c>
      <c r="AB470" s="30" t="str">
        <f t="shared" ca="1" si="196"/>
        <v xml:space="preserve">Clasaxii Blogspot Intalnire </v>
      </c>
      <c r="AC470" s="30">
        <f t="shared" ca="1" si="197"/>
        <v>0</v>
      </c>
      <c r="AD470" s="30">
        <f t="shared" ca="1" si="198"/>
        <v>80</v>
      </c>
      <c r="AE470" s="30" t="str">
        <f t="shared" ca="1" si="199"/>
        <v>---</v>
      </c>
      <c r="AF470" s="30" t="str">
        <f t="shared" ca="1" si="200"/>
        <v>▼</v>
      </c>
      <c r="AG470" s="30">
        <f t="shared" ca="1" si="203"/>
        <v>66</v>
      </c>
      <c r="AH470" s="53">
        <f t="shared" si="201"/>
        <v>885080</v>
      </c>
    </row>
    <row r="471" spans="1:34">
      <c r="A471" s="48"/>
      <c r="B471" s="135" t="s">
        <v>512</v>
      </c>
      <c r="C471" s="135">
        <v>1013220</v>
      </c>
      <c r="D471" s="135">
        <v>2201460</v>
      </c>
      <c r="E471" s="135">
        <v>3584050</v>
      </c>
      <c r="F471" s="135">
        <v>2174910</v>
      </c>
      <c r="G471" s="135">
        <v>2392700</v>
      </c>
      <c r="H471" s="135">
        <v>25</v>
      </c>
      <c r="I471" s="134"/>
      <c r="K471" s="51">
        <f t="shared" si="185"/>
        <v>1013220.00000471</v>
      </c>
      <c r="L471" s="52">
        <f t="shared" si="186"/>
        <v>2201460.0000047102</v>
      </c>
      <c r="M471" s="52">
        <f t="shared" si="187"/>
        <v>3584050.0000047102</v>
      </c>
      <c r="N471" s="52">
        <f t="shared" si="188"/>
        <v>2174910.0000047102</v>
      </c>
      <c r="O471" s="52">
        <f t="shared" si="189"/>
        <v>2392700.0000047102</v>
      </c>
      <c r="P471" s="30"/>
      <c r="Q471" s="30">
        <f t="shared" si="190"/>
        <v>263</v>
      </c>
      <c r="R471" s="30">
        <f t="shared" si="191"/>
        <v>162</v>
      </c>
      <c r="S471" s="30">
        <f t="shared" si="192"/>
        <v>88</v>
      </c>
      <c r="T471" s="30">
        <f t="shared" si="193"/>
        <v>118</v>
      </c>
      <c r="U471" s="30">
        <f t="shared" si="194"/>
        <v>149</v>
      </c>
      <c r="V471" s="30">
        <f t="shared" si="183"/>
        <v>-101</v>
      </c>
      <c r="W471" s="53" t="str">
        <f t="shared" si="184"/>
        <v>▼</v>
      </c>
      <c r="Y471" s="54">
        <f t="shared" ca="1" si="202"/>
        <v>338</v>
      </c>
      <c r="Z471" s="30">
        <v>471</v>
      </c>
      <c r="AA471" s="30">
        <f t="shared" si="195"/>
        <v>109</v>
      </c>
      <c r="AB471" s="30" t="str">
        <f t="shared" ca="1" si="196"/>
        <v xml:space="preserve">Cheryl Carmichael Manderson </v>
      </c>
      <c r="AC471" s="30">
        <f t="shared" ca="1" si="197"/>
        <v>0</v>
      </c>
      <c r="AD471" s="30">
        <f t="shared" ca="1" si="198"/>
        <v>80</v>
      </c>
      <c r="AE471" s="30">
        <f t="shared" ca="1" si="199"/>
        <v>171</v>
      </c>
      <c r="AF471" s="30" t="str">
        <f t="shared" ca="1" si="200"/>
        <v>▼</v>
      </c>
      <c r="AG471" s="30">
        <f t="shared" ca="1" si="203"/>
        <v>151</v>
      </c>
      <c r="AH471" s="53">
        <f t="shared" si="201"/>
        <v>1013220</v>
      </c>
    </row>
    <row r="472" spans="1:34">
      <c r="A472" s="48"/>
      <c r="B472" s="135" t="s">
        <v>513</v>
      </c>
      <c r="C472" s="135">
        <v>1106090</v>
      </c>
      <c r="D472" s="135">
        <v>601160</v>
      </c>
      <c r="E472" s="135">
        <v>865540</v>
      </c>
      <c r="F472" s="135">
        <v>656420</v>
      </c>
      <c r="G472" s="135">
        <v>468450</v>
      </c>
      <c r="H472" s="135">
        <v>37</v>
      </c>
      <c r="I472" s="134"/>
      <c r="K472" s="51">
        <f t="shared" si="185"/>
        <v>1106090.0000047199</v>
      </c>
      <c r="L472" s="52">
        <f t="shared" si="186"/>
        <v>601160.00000471994</v>
      </c>
      <c r="M472" s="52">
        <f t="shared" si="187"/>
        <v>865540.00000471994</v>
      </c>
      <c r="N472" s="52">
        <f t="shared" si="188"/>
        <v>656420.00000471994</v>
      </c>
      <c r="O472" s="52">
        <f t="shared" si="189"/>
        <v>468450.00000472</v>
      </c>
      <c r="P472" s="30"/>
      <c r="Q472" s="30">
        <f t="shared" si="190"/>
        <v>253</v>
      </c>
      <c r="R472" s="30">
        <f t="shared" si="191"/>
        <v>300</v>
      </c>
      <c r="S472" s="30">
        <f t="shared" si="192"/>
        <v>270</v>
      </c>
      <c r="T472" s="30">
        <f t="shared" si="193"/>
        <v>280</v>
      </c>
      <c r="U472" s="30">
        <f t="shared" si="194"/>
        <v>303</v>
      </c>
      <c r="V472" s="30">
        <f t="shared" si="183"/>
        <v>47</v>
      </c>
      <c r="W472" s="53" t="str">
        <f t="shared" si="184"/>
        <v>▲</v>
      </c>
      <c r="Y472" s="54">
        <f t="shared" ca="1" si="202"/>
        <v>338</v>
      </c>
      <c r="Z472" s="30">
        <v>472</v>
      </c>
      <c r="AA472" s="30">
        <f t="shared" si="195"/>
        <v>106</v>
      </c>
      <c r="AB472" s="30" t="str">
        <f t="shared" ca="1" si="196"/>
        <v xml:space="preserve">Joyce Day Smith </v>
      </c>
      <c r="AC472" s="30">
        <f t="shared" ca="1" si="197"/>
        <v>0</v>
      </c>
      <c r="AD472" s="30">
        <f t="shared" ca="1" si="198"/>
        <v>48</v>
      </c>
      <c r="AE472" s="30" t="str">
        <f t="shared" ca="1" si="199"/>
        <v>---</v>
      </c>
      <c r="AF472" s="30" t="str">
        <f t="shared" ca="1" si="200"/>
        <v>▼</v>
      </c>
      <c r="AG472" s="30">
        <f t="shared" ca="1" si="203"/>
        <v>339</v>
      </c>
      <c r="AH472" s="53">
        <f t="shared" si="201"/>
        <v>1106090</v>
      </c>
    </row>
    <row r="473" spans="1:34">
      <c r="A473" s="48"/>
      <c r="B473" s="135" t="s">
        <v>514</v>
      </c>
      <c r="C473" s="135">
        <v>1935480</v>
      </c>
      <c r="D473" s="135">
        <v>2443440</v>
      </c>
      <c r="E473" s="135">
        <v>1827990</v>
      </c>
      <c r="F473" s="135">
        <v>1015220</v>
      </c>
      <c r="G473" s="135">
        <v>1046390</v>
      </c>
      <c r="H473" s="135">
        <v>80</v>
      </c>
      <c r="I473" s="134"/>
      <c r="K473" s="51">
        <f t="shared" si="185"/>
        <v>1935480.00000473</v>
      </c>
      <c r="L473" s="52">
        <f t="shared" si="186"/>
        <v>2443440.0000047302</v>
      </c>
      <c r="M473" s="52">
        <f t="shared" si="187"/>
        <v>1827990.00000473</v>
      </c>
      <c r="N473" s="52">
        <f t="shared" si="188"/>
        <v>1015220.00000473</v>
      </c>
      <c r="O473" s="52">
        <f t="shared" si="189"/>
        <v>1046390.00000473</v>
      </c>
      <c r="P473" s="30"/>
      <c r="Q473" s="30">
        <f t="shared" si="190"/>
        <v>189</v>
      </c>
      <c r="R473" s="30">
        <f t="shared" si="191"/>
        <v>141</v>
      </c>
      <c r="S473" s="30">
        <f t="shared" si="192"/>
        <v>197</v>
      </c>
      <c r="T473" s="30">
        <f t="shared" si="193"/>
        <v>242</v>
      </c>
      <c r="U473" s="30">
        <f t="shared" si="194"/>
        <v>244</v>
      </c>
      <c r="V473" s="30">
        <f t="shared" si="183"/>
        <v>-48</v>
      </c>
      <c r="W473" s="53" t="str">
        <f t="shared" si="184"/>
        <v>▼</v>
      </c>
      <c r="Y473" s="54">
        <f t="shared" ca="1" si="202"/>
        <v>338</v>
      </c>
      <c r="Z473" s="30">
        <v>473</v>
      </c>
      <c r="AA473" s="30">
        <f t="shared" si="195"/>
        <v>105</v>
      </c>
      <c r="AB473" s="30" t="str">
        <f t="shared" ca="1" si="196"/>
        <v xml:space="preserve">Sherry Youngblood </v>
      </c>
      <c r="AC473" s="30">
        <f t="shared" ca="1" si="197"/>
        <v>0</v>
      </c>
      <c r="AD473" s="30">
        <f t="shared" ca="1" si="198"/>
        <v>15</v>
      </c>
      <c r="AE473" s="30">
        <f t="shared" ca="1" si="199"/>
        <v>22</v>
      </c>
      <c r="AF473" s="30" t="str">
        <f t="shared" ca="1" si="200"/>
        <v>▼</v>
      </c>
      <c r="AG473" s="30">
        <f t="shared" ca="1" si="203"/>
        <v>304</v>
      </c>
      <c r="AH473" s="53">
        <f t="shared" si="201"/>
        <v>1935480</v>
      </c>
    </row>
    <row r="474" spans="1:34">
      <c r="A474" s="48"/>
      <c r="B474" s="135" t="s">
        <v>515</v>
      </c>
      <c r="C474" s="135">
        <v>0</v>
      </c>
      <c r="D474" s="135">
        <v>470070</v>
      </c>
      <c r="E474" s="135">
        <v>686050</v>
      </c>
      <c r="F474" s="135">
        <v>550200</v>
      </c>
      <c r="G474" s="135">
        <v>469130</v>
      </c>
      <c r="H474" s="135">
        <v>52</v>
      </c>
      <c r="I474" s="134"/>
      <c r="K474" s="51">
        <f t="shared" si="185"/>
        <v>4.7400000000000004E-6</v>
      </c>
      <c r="L474" s="52">
        <f t="shared" si="186"/>
        <v>470070.00000474002</v>
      </c>
      <c r="M474" s="52">
        <f t="shared" si="187"/>
        <v>686050.00000473997</v>
      </c>
      <c r="N474" s="52">
        <f t="shared" si="188"/>
        <v>550200.00000473997</v>
      </c>
      <c r="O474" s="52">
        <f t="shared" si="189"/>
        <v>469130.00000474002</v>
      </c>
      <c r="P474" s="30"/>
      <c r="Q474" s="30">
        <f t="shared" si="190"/>
        <v>348</v>
      </c>
      <c r="R474" s="30">
        <f t="shared" si="191"/>
        <v>317</v>
      </c>
      <c r="S474" s="30">
        <f t="shared" si="192"/>
        <v>288</v>
      </c>
      <c r="T474" s="30">
        <f t="shared" si="193"/>
        <v>292</v>
      </c>
      <c r="U474" s="30">
        <f t="shared" si="194"/>
        <v>302</v>
      </c>
      <c r="V474" s="30">
        <f t="shared" si="183"/>
        <v>-31</v>
      </c>
      <c r="W474" s="53" t="str">
        <f t="shared" si="184"/>
        <v>▼</v>
      </c>
      <c r="Y474" s="54">
        <f t="shared" ca="1" si="202"/>
        <v>338</v>
      </c>
      <c r="Z474" s="30">
        <v>474</v>
      </c>
      <c r="AA474" s="30">
        <f t="shared" si="195"/>
        <v>104</v>
      </c>
      <c r="AB474" s="30" t="str">
        <f t="shared" ca="1" si="196"/>
        <v xml:space="preserve">Debbie Neil </v>
      </c>
      <c r="AC474" s="30">
        <f t="shared" ca="1" si="197"/>
        <v>0</v>
      </c>
      <c r="AD474" s="30">
        <f t="shared" ca="1" si="198"/>
        <v>51</v>
      </c>
      <c r="AE474" s="30">
        <f t="shared" ca="1" si="199"/>
        <v>122</v>
      </c>
      <c r="AF474" s="30" t="str">
        <f t="shared" ca="1" si="200"/>
        <v>▼</v>
      </c>
      <c r="AG474" s="30">
        <f t="shared" ca="1" si="203"/>
        <v>327</v>
      </c>
      <c r="AH474" s="53" t="str">
        <f t="shared" si="201"/>
        <v/>
      </c>
    </row>
    <row r="475" spans="1:34">
      <c r="A475" s="48"/>
      <c r="B475" s="135" t="s">
        <v>516</v>
      </c>
      <c r="C475" s="135">
        <v>0</v>
      </c>
      <c r="D475" s="135">
        <v>0</v>
      </c>
      <c r="E475" s="135">
        <v>0</v>
      </c>
      <c r="F475" s="135">
        <v>0</v>
      </c>
      <c r="G475" s="135">
        <v>2774180</v>
      </c>
      <c r="H475" s="135">
        <v>80</v>
      </c>
      <c r="I475" s="134"/>
      <c r="K475" s="51">
        <f t="shared" si="185"/>
        <v>4.7500000000000003E-6</v>
      </c>
      <c r="L475" s="52">
        <f t="shared" si="186"/>
        <v>4.7500000000000003E-6</v>
      </c>
      <c r="M475" s="52">
        <f t="shared" si="187"/>
        <v>4.7500000000000003E-6</v>
      </c>
      <c r="N475" s="52">
        <f t="shared" si="188"/>
        <v>4.7500000000000003E-6</v>
      </c>
      <c r="O475" s="52">
        <f t="shared" si="189"/>
        <v>2774180.0000047502</v>
      </c>
      <c r="P475" s="30"/>
      <c r="Q475" s="30">
        <f t="shared" si="190"/>
        <v>347</v>
      </c>
      <c r="R475" s="30">
        <f t="shared" si="191"/>
        <v>353</v>
      </c>
      <c r="S475" s="30">
        <f t="shared" si="192"/>
        <v>339</v>
      </c>
      <c r="T475" s="30">
        <f t="shared" si="193"/>
        <v>353</v>
      </c>
      <c r="U475" s="30">
        <f t="shared" si="194"/>
        <v>124</v>
      </c>
      <c r="V475" s="30">
        <f t="shared" si="183"/>
        <v>6</v>
      </c>
      <c r="W475" s="53" t="str">
        <f t="shared" si="184"/>
        <v>▲</v>
      </c>
      <c r="Y475" s="54">
        <f t="shared" ca="1" si="202"/>
        <v>338</v>
      </c>
      <c r="Z475" s="30">
        <v>475</v>
      </c>
      <c r="AA475" s="30">
        <f t="shared" si="195"/>
        <v>103</v>
      </c>
      <c r="AB475" s="30" t="str">
        <f t="shared" ca="1" si="196"/>
        <v xml:space="preserve">Deb Brubaker Plaskett </v>
      </c>
      <c r="AC475" s="30">
        <f t="shared" ca="1" si="197"/>
        <v>0</v>
      </c>
      <c r="AD475" s="30">
        <f t="shared" ca="1" si="198"/>
        <v>42</v>
      </c>
      <c r="AE475" s="30" t="str">
        <f t="shared" ca="1" si="199"/>
        <v>---</v>
      </c>
      <c r="AF475" s="30" t="str">
        <f t="shared" ca="1" si="200"/>
        <v>▼</v>
      </c>
      <c r="AG475" s="30">
        <f t="shared" ca="1" si="203"/>
        <v>468</v>
      </c>
      <c r="AH475" s="53" t="str">
        <f t="shared" si="201"/>
        <v/>
      </c>
    </row>
    <row r="476" spans="1:34">
      <c r="A476" s="48" t="s">
        <v>41</v>
      </c>
      <c r="B476" s="135" t="s">
        <v>517</v>
      </c>
      <c r="C476" s="135">
        <v>118270</v>
      </c>
      <c r="D476" s="135">
        <v>0</v>
      </c>
      <c r="E476" s="135">
        <v>0</v>
      </c>
      <c r="F476" s="135">
        <v>0</v>
      </c>
      <c r="G476" s="135">
        <v>0</v>
      </c>
      <c r="H476" s="135">
        <v>80</v>
      </c>
      <c r="I476" s="134"/>
      <c r="K476" s="51" t="str">
        <f t="shared" si="185"/>
        <v/>
      </c>
      <c r="L476" s="52" t="str">
        <f t="shared" si="186"/>
        <v/>
      </c>
      <c r="M476" s="52" t="str">
        <f t="shared" si="187"/>
        <v/>
      </c>
      <c r="N476" s="52" t="str">
        <f t="shared" si="188"/>
        <v/>
      </c>
      <c r="O476" s="52" t="str">
        <f t="shared" si="189"/>
        <v/>
      </c>
      <c r="P476" s="30"/>
      <c r="Q476" s="30">
        <f t="shared" si="190"/>
        <v>0</v>
      </c>
      <c r="R476" s="30">
        <f t="shared" si="191"/>
        <v>0</v>
      </c>
      <c r="S476" s="30">
        <f t="shared" si="192"/>
        <v>0</v>
      </c>
      <c r="T476" s="30">
        <f t="shared" si="193"/>
        <v>0</v>
      </c>
      <c r="U476" s="30">
        <f t="shared" si="194"/>
        <v>0</v>
      </c>
      <c r="V476" s="30">
        <f t="shared" si="183"/>
        <v>0</v>
      </c>
      <c r="W476" s="53" t="str">
        <f t="shared" si="184"/>
        <v>=</v>
      </c>
      <c r="Y476" s="54">
        <f t="shared" ca="1" si="202"/>
        <v>338</v>
      </c>
      <c r="Z476" s="30">
        <v>476</v>
      </c>
      <c r="AA476" s="30">
        <f t="shared" si="195"/>
        <v>100</v>
      </c>
      <c r="AB476" s="30" t="str">
        <f t="shared" ca="1" si="196"/>
        <v xml:space="preserve">Borah Bee </v>
      </c>
      <c r="AC476" s="30">
        <f t="shared" ca="1" si="197"/>
        <v>0</v>
      </c>
      <c r="AD476" s="30">
        <f t="shared" ca="1" si="198"/>
        <v>47</v>
      </c>
      <c r="AE476" s="30" t="str">
        <f t="shared" ca="1" si="199"/>
        <v>---</v>
      </c>
      <c r="AF476" s="30" t="str">
        <f t="shared" ca="1" si="200"/>
        <v>▼</v>
      </c>
      <c r="AG476" s="30">
        <f t="shared" ca="1" si="203"/>
        <v>470</v>
      </c>
      <c r="AH476" s="53" t="str">
        <f t="shared" si="201"/>
        <v/>
      </c>
    </row>
    <row r="477" spans="1:34">
      <c r="A477" s="48" t="s">
        <v>41</v>
      </c>
      <c r="B477" s="135" t="s">
        <v>518</v>
      </c>
      <c r="C477" s="135">
        <v>3855860</v>
      </c>
      <c r="D477" s="135">
        <v>3941990</v>
      </c>
      <c r="E477" s="135">
        <v>4010830</v>
      </c>
      <c r="F477" s="135">
        <v>1698800</v>
      </c>
      <c r="G477" s="135">
        <v>2766060</v>
      </c>
      <c r="H477" s="135">
        <v>80</v>
      </c>
      <c r="I477" s="134"/>
      <c r="K477" s="51" t="str">
        <f t="shared" si="185"/>
        <v/>
      </c>
      <c r="L477" s="52" t="str">
        <f t="shared" si="186"/>
        <v/>
      </c>
      <c r="M477" s="52" t="str">
        <f t="shared" si="187"/>
        <v/>
      </c>
      <c r="N477" s="52" t="str">
        <f t="shared" si="188"/>
        <v/>
      </c>
      <c r="O477" s="52" t="str">
        <f t="shared" si="189"/>
        <v/>
      </c>
      <c r="P477" s="30"/>
      <c r="Q477" s="30">
        <f t="shared" si="190"/>
        <v>0</v>
      </c>
      <c r="R477" s="30">
        <f t="shared" si="191"/>
        <v>0</v>
      </c>
      <c r="S477" s="30">
        <f t="shared" si="192"/>
        <v>0</v>
      </c>
      <c r="T477" s="30">
        <f t="shared" si="193"/>
        <v>0</v>
      </c>
      <c r="U477" s="30">
        <f t="shared" si="194"/>
        <v>0</v>
      </c>
      <c r="V477" s="30">
        <f t="shared" si="183"/>
        <v>0</v>
      </c>
      <c r="W477" s="53" t="str">
        <f t="shared" si="184"/>
        <v>=</v>
      </c>
      <c r="Y477" s="54">
        <f t="shared" ca="1" si="202"/>
        <v>338</v>
      </c>
      <c r="Z477" s="30">
        <v>477</v>
      </c>
      <c r="AA477" s="30">
        <f t="shared" si="195"/>
        <v>99</v>
      </c>
      <c r="AB477" s="30" t="str">
        <f t="shared" ca="1" si="196"/>
        <v xml:space="preserve">Oscar Lezama </v>
      </c>
      <c r="AC477" s="30">
        <f t="shared" ca="1" si="197"/>
        <v>0</v>
      </c>
      <c r="AD477" s="30">
        <f t="shared" ca="1" si="198"/>
        <v>29</v>
      </c>
      <c r="AE477" s="30" t="str">
        <f t="shared" ca="1" si="199"/>
        <v>---</v>
      </c>
      <c r="AF477" s="30" t="str">
        <f t="shared" ca="1" si="200"/>
        <v>▼</v>
      </c>
      <c r="AG477" s="30">
        <f t="shared" ca="1" si="203"/>
        <v>471</v>
      </c>
      <c r="AH477" s="53" t="str">
        <f t="shared" si="201"/>
        <v/>
      </c>
    </row>
    <row r="478" spans="1:34">
      <c r="A478" s="48"/>
      <c r="B478" s="135" t="s">
        <v>519</v>
      </c>
      <c r="C478" s="135">
        <v>5094670</v>
      </c>
      <c r="D478" s="135">
        <v>4971610</v>
      </c>
      <c r="E478" s="135">
        <v>4402820</v>
      </c>
      <c r="F478" s="135">
        <v>4005820</v>
      </c>
      <c r="G478" s="135">
        <v>4633560</v>
      </c>
      <c r="H478" s="135">
        <v>80</v>
      </c>
      <c r="I478" s="134"/>
      <c r="K478" s="51">
        <f t="shared" si="185"/>
        <v>5094670.0000047795</v>
      </c>
      <c r="L478" s="52">
        <f t="shared" si="186"/>
        <v>4971610.0000047795</v>
      </c>
      <c r="M478" s="52">
        <f t="shared" si="187"/>
        <v>4402820.0000047795</v>
      </c>
      <c r="N478" s="52">
        <f t="shared" si="188"/>
        <v>4005820.00000478</v>
      </c>
      <c r="O478" s="52">
        <f t="shared" si="189"/>
        <v>4633560.0000047795</v>
      </c>
      <c r="P478" s="30"/>
      <c r="Q478" s="30">
        <f t="shared" si="190"/>
        <v>28</v>
      </c>
      <c r="R478" s="30">
        <f t="shared" si="191"/>
        <v>18</v>
      </c>
      <c r="S478" s="30">
        <f t="shared" si="192"/>
        <v>31</v>
      </c>
      <c r="T478" s="30">
        <f t="shared" si="193"/>
        <v>37</v>
      </c>
      <c r="U478" s="30">
        <f t="shared" si="194"/>
        <v>39</v>
      </c>
      <c r="V478" s="30">
        <f t="shared" si="183"/>
        <v>-10</v>
      </c>
      <c r="W478" s="53" t="str">
        <f t="shared" si="184"/>
        <v>▼</v>
      </c>
      <c r="Y478" s="54">
        <f t="shared" ca="1" si="202"/>
        <v>338</v>
      </c>
      <c r="Z478" s="30">
        <v>478</v>
      </c>
      <c r="AA478" s="30">
        <f t="shared" si="195"/>
        <v>97</v>
      </c>
      <c r="AB478" s="30" t="str">
        <f t="shared" ca="1" si="196"/>
        <v xml:space="preserve">Jose Gonzales </v>
      </c>
      <c r="AC478" s="30">
        <f t="shared" ca="1" si="197"/>
        <v>0</v>
      </c>
      <c r="AD478" s="30">
        <f t="shared" ca="1" si="198"/>
        <v>69</v>
      </c>
      <c r="AE478" s="30" t="str">
        <f t="shared" ca="1" si="199"/>
        <v>---</v>
      </c>
      <c r="AF478" s="30" t="str">
        <f t="shared" ca="1" si="200"/>
        <v>▼</v>
      </c>
      <c r="AG478" s="30">
        <f t="shared" ca="1" si="203"/>
        <v>472</v>
      </c>
      <c r="AH478" s="53">
        <f t="shared" si="201"/>
        <v>5094670</v>
      </c>
    </row>
    <row r="479" spans="1:34">
      <c r="A479" s="48"/>
      <c r="B479" s="135" t="s">
        <v>520</v>
      </c>
      <c r="C479" s="135">
        <v>6274230</v>
      </c>
      <c r="D479" s="135">
        <v>4900150</v>
      </c>
      <c r="E479" s="135">
        <v>4722360</v>
      </c>
      <c r="F479" s="135">
        <v>4944140</v>
      </c>
      <c r="G479" s="135">
        <v>6009470</v>
      </c>
      <c r="H479" s="135">
        <v>80</v>
      </c>
      <c r="I479" s="134"/>
      <c r="K479" s="51">
        <f t="shared" si="185"/>
        <v>6274230.0000047898</v>
      </c>
      <c r="L479" s="52">
        <f t="shared" si="186"/>
        <v>4900150.0000047898</v>
      </c>
      <c r="M479" s="52">
        <f t="shared" si="187"/>
        <v>4722360.0000047898</v>
      </c>
      <c r="N479" s="52">
        <f t="shared" si="188"/>
        <v>4944140.0000047898</v>
      </c>
      <c r="O479" s="52">
        <f t="shared" si="189"/>
        <v>6009470.0000047898</v>
      </c>
      <c r="P479" s="30"/>
      <c r="Q479" s="30">
        <f t="shared" si="190"/>
        <v>15</v>
      </c>
      <c r="R479" s="30">
        <f t="shared" si="191"/>
        <v>20</v>
      </c>
      <c r="S479" s="30">
        <f t="shared" si="192"/>
        <v>23</v>
      </c>
      <c r="T479" s="30">
        <f t="shared" si="193"/>
        <v>18</v>
      </c>
      <c r="U479" s="30">
        <f t="shared" si="194"/>
        <v>18</v>
      </c>
      <c r="V479" s="30">
        <f t="shared" si="183"/>
        <v>5</v>
      </c>
      <c r="W479" s="53" t="str">
        <f t="shared" si="184"/>
        <v>▲</v>
      </c>
      <c r="Y479" s="54">
        <f t="shared" ca="1" si="202"/>
        <v>338</v>
      </c>
      <c r="Z479" s="30">
        <v>479</v>
      </c>
      <c r="AA479" s="30">
        <f t="shared" si="195"/>
        <v>92</v>
      </c>
      <c r="AB479" s="30" t="str">
        <f t="shared" ca="1" si="196"/>
        <v xml:space="preserve">Wei-Liang Sun </v>
      </c>
      <c r="AC479" s="30">
        <f t="shared" ca="1" si="197"/>
        <v>0</v>
      </c>
      <c r="AD479" s="30">
        <f t="shared" ca="1" si="198"/>
        <v>80</v>
      </c>
      <c r="AE479" s="30">
        <f t="shared" ca="1" si="199"/>
        <v>23</v>
      </c>
      <c r="AF479" s="30" t="str">
        <f t="shared" ca="1" si="200"/>
        <v>▼</v>
      </c>
      <c r="AG479" s="30">
        <f t="shared" ca="1" si="203"/>
        <v>473</v>
      </c>
      <c r="AH479" s="53">
        <f t="shared" si="201"/>
        <v>6274230</v>
      </c>
    </row>
    <row r="480" spans="1:34">
      <c r="A480" s="48"/>
      <c r="B480" s="135" t="s">
        <v>521</v>
      </c>
      <c r="C480" s="135">
        <v>1737190</v>
      </c>
      <c r="D480" s="135">
        <v>1220370</v>
      </c>
      <c r="E480" s="135">
        <v>830720</v>
      </c>
      <c r="F480" s="135">
        <v>3171380</v>
      </c>
      <c r="G480" s="135">
        <v>4169160</v>
      </c>
      <c r="H480" s="135">
        <v>43</v>
      </c>
      <c r="I480" s="134"/>
      <c r="K480" s="51">
        <f t="shared" si="185"/>
        <v>1737190.0000048</v>
      </c>
      <c r="L480" s="52">
        <f t="shared" si="186"/>
        <v>1220370.0000048</v>
      </c>
      <c r="M480" s="52">
        <f t="shared" si="187"/>
        <v>830720.00000480004</v>
      </c>
      <c r="N480" s="52">
        <f t="shared" si="188"/>
        <v>3171380.0000048</v>
      </c>
      <c r="O480" s="52">
        <f t="shared" si="189"/>
        <v>4169160.0000048</v>
      </c>
      <c r="P480" s="30"/>
      <c r="Q480" s="30">
        <f t="shared" si="190"/>
        <v>206</v>
      </c>
      <c r="R480" s="30">
        <f t="shared" si="191"/>
        <v>238</v>
      </c>
      <c r="S480" s="30">
        <f t="shared" si="192"/>
        <v>275</v>
      </c>
      <c r="T480" s="30">
        <f t="shared" si="193"/>
        <v>69</v>
      </c>
      <c r="U480" s="30">
        <f t="shared" si="194"/>
        <v>55</v>
      </c>
      <c r="V480" s="30">
        <f t="shared" si="183"/>
        <v>32</v>
      </c>
      <c r="W480" s="53" t="str">
        <f t="shared" si="184"/>
        <v>▲</v>
      </c>
      <c r="Y480" s="54">
        <f t="shared" ca="1" si="202"/>
        <v>338</v>
      </c>
      <c r="Z480" s="30">
        <v>480</v>
      </c>
      <c r="AA480" s="30">
        <f t="shared" si="195"/>
        <v>90</v>
      </c>
      <c r="AB480" s="30" t="str">
        <f t="shared" ca="1" si="196"/>
        <v xml:space="preserve">Yui Natsukawa </v>
      </c>
      <c r="AC480" s="30">
        <f t="shared" ca="1" si="197"/>
        <v>0</v>
      </c>
      <c r="AD480" s="30">
        <f t="shared" ca="1" si="198"/>
        <v>80</v>
      </c>
      <c r="AE480" s="30" t="str">
        <f t="shared" ca="1" si="199"/>
        <v>---</v>
      </c>
      <c r="AF480" s="30" t="str">
        <f t="shared" ca="1" si="200"/>
        <v>▼</v>
      </c>
      <c r="AG480" s="30">
        <f t="shared" ca="1" si="203"/>
        <v>165</v>
      </c>
      <c r="AH480" s="53">
        <f t="shared" si="201"/>
        <v>1737190</v>
      </c>
    </row>
    <row r="481" spans="1:34">
      <c r="A481" s="48"/>
      <c r="B481" s="135" t="s">
        <v>522</v>
      </c>
      <c r="C481" s="135">
        <v>479220</v>
      </c>
      <c r="D481" s="135">
        <v>620390</v>
      </c>
      <c r="E481" s="135">
        <v>541400</v>
      </c>
      <c r="F481" s="135">
        <v>290540</v>
      </c>
      <c r="G481" s="135">
        <v>242340</v>
      </c>
      <c r="H481" s="135">
        <v>64</v>
      </c>
      <c r="I481" s="134"/>
      <c r="K481" s="51">
        <f t="shared" si="185"/>
        <v>479220.00000480999</v>
      </c>
      <c r="L481" s="52">
        <f t="shared" si="186"/>
        <v>620390.00000481005</v>
      </c>
      <c r="M481" s="52">
        <f t="shared" si="187"/>
        <v>541400.00000481005</v>
      </c>
      <c r="N481" s="52">
        <f t="shared" si="188"/>
        <v>290540.00000480999</v>
      </c>
      <c r="O481" s="52">
        <f t="shared" si="189"/>
        <v>242340.00000480999</v>
      </c>
      <c r="P481" s="30"/>
      <c r="Q481" s="30">
        <f t="shared" si="190"/>
        <v>315</v>
      </c>
      <c r="R481" s="30">
        <f t="shared" si="191"/>
        <v>297</v>
      </c>
      <c r="S481" s="30">
        <f t="shared" si="192"/>
        <v>303</v>
      </c>
      <c r="T481" s="30">
        <f t="shared" si="193"/>
        <v>321</v>
      </c>
      <c r="U481" s="30">
        <f t="shared" si="194"/>
        <v>330</v>
      </c>
      <c r="V481" s="30">
        <f t="shared" si="183"/>
        <v>-18</v>
      </c>
      <c r="W481" s="53" t="str">
        <f t="shared" si="184"/>
        <v>▼</v>
      </c>
      <c r="Y481" s="54">
        <f t="shared" ca="1" si="202"/>
        <v>338</v>
      </c>
      <c r="Z481" s="30">
        <v>481</v>
      </c>
      <c r="AA481" s="30">
        <f t="shared" si="195"/>
        <v>88</v>
      </c>
      <c r="AB481" s="30" t="str">
        <f t="shared" ca="1" si="196"/>
        <v xml:space="preserve">Rocío Muñoz </v>
      </c>
      <c r="AC481" s="30">
        <f t="shared" ca="1" si="197"/>
        <v>0</v>
      </c>
      <c r="AD481" s="30">
        <f t="shared" ca="1" si="198"/>
        <v>49</v>
      </c>
      <c r="AE481" s="30" t="str">
        <f t="shared" ca="1" si="199"/>
        <v>---</v>
      </c>
      <c r="AF481" s="30" t="str">
        <f t="shared" ca="1" si="200"/>
        <v>▼</v>
      </c>
      <c r="AG481" s="30">
        <f t="shared" ca="1" si="203"/>
        <v>476</v>
      </c>
      <c r="AH481" s="53">
        <f t="shared" si="201"/>
        <v>479220</v>
      </c>
    </row>
    <row r="482" spans="1:34">
      <c r="A482" s="48"/>
      <c r="B482" s="135" t="s">
        <v>523</v>
      </c>
      <c r="C482" s="135">
        <v>4210550</v>
      </c>
      <c r="D482" s="135">
        <v>3158410</v>
      </c>
      <c r="E482" s="135">
        <v>3633570</v>
      </c>
      <c r="F482" s="135">
        <v>1546250</v>
      </c>
      <c r="G482" s="135">
        <v>2851160</v>
      </c>
      <c r="H482" s="135">
        <v>80</v>
      </c>
      <c r="I482" s="134"/>
      <c r="K482" s="51">
        <f t="shared" si="185"/>
        <v>4210550.0000048196</v>
      </c>
      <c r="L482" s="52">
        <f t="shared" si="186"/>
        <v>3158410.0000048201</v>
      </c>
      <c r="M482" s="52">
        <f t="shared" si="187"/>
        <v>3633570.0000048201</v>
      </c>
      <c r="N482" s="52">
        <f t="shared" si="188"/>
        <v>1546250.0000048201</v>
      </c>
      <c r="O482" s="52">
        <f t="shared" si="189"/>
        <v>2851160.0000048201</v>
      </c>
      <c r="P482" s="30"/>
      <c r="Q482" s="30">
        <f t="shared" si="190"/>
        <v>56</v>
      </c>
      <c r="R482" s="30">
        <f t="shared" si="191"/>
        <v>98</v>
      </c>
      <c r="S482" s="30">
        <f t="shared" si="192"/>
        <v>83</v>
      </c>
      <c r="T482" s="30">
        <f t="shared" si="193"/>
        <v>175</v>
      </c>
      <c r="U482" s="30">
        <f t="shared" si="194"/>
        <v>116</v>
      </c>
      <c r="V482" s="30">
        <f t="shared" si="183"/>
        <v>42</v>
      </c>
      <c r="W482" s="53" t="str">
        <f t="shared" si="184"/>
        <v>▲</v>
      </c>
      <c r="Y482" s="54">
        <f t="shared" ca="1" si="202"/>
        <v>338</v>
      </c>
      <c r="Z482" s="30">
        <v>482</v>
      </c>
      <c r="AA482" s="30">
        <f t="shared" si="195"/>
        <v>86</v>
      </c>
      <c r="AB482" s="30" t="str">
        <f t="shared" ca="1" si="196"/>
        <v xml:space="preserve">Lisa Jester </v>
      </c>
      <c r="AC482" s="30">
        <f t="shared" ca="1" si="197"/>
        <v>0</v>
      </c>
      <c r="AD482" s="30">
        <f t="shared" ca="1" si="198"/>
        <v>38</v>
      </c>
      <c r="AE482" s="30" t="str">
        <f t="shared" ca="1" si="199"/>
        <v>---</v>
      </c>
      <c r="AF482" s="30" t="str">
        <f t="shared" ca="1" si="200"/>
        <v>▼</v>
      </c>
      <c r="AG482" s="30">
        <f t="shared" ca="1" si="203"/>
        <v>477</v>
      </c>
      <c r="AH482" s="53">
        <f t="shared" si="201"/>
        <v>4210550</v>
      </c>
    </row>
    <row r="483" spans="1:34">
      <c r="A483" s="48"/>
      <c r="B483" s="135" t="s">
        <v>524</v>
      </c>
      <c r="C483" s="135">
        <v>851250</v>
      </c>
      <c r="D483" s="135">
        <v>772350</v>
      </c>
      <c r="E483" s="135">
        <v>894740</v>
      </c>
      <c r="F483" s="135">
        <v>635490</v>
      </c>
      <c r="G483" s="135">
        <v>0</v>
      </c>
      <c r="H483" s="135">
        <v>74</v>
      </c>
      <c r="I483" s="134"/>
      <c r="K483" s="51">
        <f t="shared" si="185"/>
        <v>851250.00000482996</v>
      </c>
      <c r="L483" s="52">
        <f t="shared" si="186"/>
        <v>772350.00000482996</v>
      </c>
      <c r="M483" s="52">
        <f t="shared" si="187"/>
        <v>894740.00000482996</v>
      </c>
      <c r="N483" s="52">
        <f t="shared" si="188"/>
        <v>635490.00000482996</v>
      </c>
      <c r="O483" s="52">
        <f t="shared" si="189"/>
        <v>4.8300000000000003E-6</v>
      </c>
      <c r="P483" s="30"/>
      <c r="Q483" s="30">
        <f t="shared" si="190"/>
        <v>281</v>
      </c>
      <c r="R483" s="30">
        <f t="shared" si="191"/>
        <v>285</v>
      </c>
      <c r="S483" s="30">
        <f t="shared" si="192"/>
        <v>268</v>
      </c>
      <c r="T483" s="30">
        <f t="shared" si="193"/>
        <v>284</v>
      </c>
      <c r="U483" s="30">
        <f t="shared" si="194"/>
        <v>355</v>
      </c>
      <c r="V483" s="30">
        <f t="shared" si="183"/>
        <v>4</v>
      </c>
      <c r="W483" s="53" t="str">
        <f t="shared" si="184"/>
        <v>▲</v>
      </c>
      <c r="Y483" s="54">
        <f t="shared" ca="1" si="202"/>
        <v>338</v>
      </c>
      <c r="Z483" s="30">
        <v>483</v>
      </c>
      <c r="AA483" s="30">
        <f t="shared" si="195"/>
        <v>82</v>
      </c>
      <c r="AB483" s="30" t="str">
        <f t="shared" ca="1" si="196"/>
        <v xml:space="preserve">Zuma Linda </v>
      </c>
      <c r="AC483" s="30">
        <f t="shared" ca="1" si="197"/>
        <v>0</v>
      </c>
      <c r="AD483" s="30">
        <f t="shared" ca="1" si="198"/>
        <v>80</v>
      </c>
      <c r="AE483" s="30">
        <f t="shared" ca="1" si="199"/>
        <v>88</v>
      </c>
      <c r="AF483" s="30" t="str">
        <f t="shared" ca="1" si="200"/>
        <v>▼</v>
      </c>
      <c r="AG483" s="30">
        <f t="shared" ca="1" si="203"/>
        <v>87</v>
      </c>
      <c r="AH483" s="53">
        <f t="shared" si="201"/>
        <v>851250</v>
      </c>
    </row>
    <row r="484" spans="1:34">
      <c r="A484" s="48"/>
      <c r="B484" s="135" t="s">
        <v>525</v>
      </c>
      <c r="C484" s="135">
        <v>0</v>
      </c>
      <c r="D484" s="135">
        <v>0</v>
      </c>
      <c r="E484" s="135">
        <v>0</v>
      </c>
      <c r="F484" s="135">
        <v>0</v>
      </c>
      <c r="G484" s="135">
        <v>0</v>
      </c>
      <c r="H484" s="135">
        <v>66</v>
      </c>
      <c r="I484" s="134"/>
      <c r="K484" s="51">
        <f t="shared" si="185"/>
        <v>4.8400000000000002E-6</v>
      </c>
      <c r="L484" s="52">
        <f t="shared" si="186"/>
        <v>4.8400000000000002E-6</v>
      </c>
      <c r="M484" s="52">
        <f t="shared" si="187"/>
        <v>4.8400000000000002E-6</v>
      </c>
      <c r="N484" s="52">
        <f t="shared" si="188"/>
        <v>4.8400000000000002E-6</v>
      </c>
      <c r="O484" s="52">
        <f t="shared" si="189"/>
        <v>4.8400000000000002E-6</v>
      </c>
      <c r="P484" s="30"/>
      <c r="Q484" s="30">
        <f t="shared" si="190"/>
        <v>346</v>
      </c>
      <c r="R484" s="30">
        <f t="shared" si="191"/>
        <v>352</v>
      </c>
      <c r="S484" s="30">
        <f t="shared" si="192"/>
        <v>338</v>
      </c>
      <c r="T484" s="30">
        <f t="shared" si="193"/>
        <v>352</v>
      </c>
      <c r="U484" s="30">
        <f t="shared" si="194"/>
        <v>354</v>
      </c>
      <c r="V484" s="30">
        <f t="shared" si="183"/>
        <v>6</v>
      </c>
      <c r="W484" s="53" t="str">
        <f t="shared" si="184"/>
        <v>▲</v>
      </c>
      <c r="Y484" s="54">
        <f t="shared" ca="1" si="202"/>
        <v>338</v>
      </c>
      <c r="Z484" s="30">
        <v>484</v>
      </c>
      <c r="AA484" s="30">
        <f t="shared" si="195"/>
        <v>75</v>
      </c>
      <c r="AB484" s="30" t="str">
        <f t="shared" ca="1" si="196"/>
        <v xml:space="preserve">John Parkson </v>
      </c>
      <c r="AC484" s="30">
        <f t="shared" ca="1" si="197"/>
        <v>0</v>
      </c>
      <c r="AD484" s="30">
        <f t="shared" ca="1" si="198"/>
        <v>80</v>
      </c>
      <c r="AE484" s="30">
        <f t="shared" ca="1" si="199"/>
        <v>6</v>
      </c>
      <c r="AF484" s="30" t="str">
        <f t="shared" ca="1" si="200"/>
        <v>▼</v>
      </c>
      <c r="AG484" s="30">
        <f t="shared" ca="1" si="203"/>
        <v>478</v>
      </c>
      <c r="AH484" s="53" t="str">
        <f t="shared" si="201"/>
        <v/>
      </c>
    </row>
    <row r="485" spans="1:34">
      <c r="A485" s="48"/>
      <c r="B485" s="135" t="s">
        <v>526</v>
      </c>
      <c r="C485" s="135">
        <v>0</v>
      </c>
      <c r="D485" s="135">
        <v>437540</v>
      </c>
      <c r="E485" s="135">
        <v>0</v>
      </c>
      <c r="F485" s="135">
        <v>0</v>
      </c>
      <c r="G485" s="135">
        <v>0</v>
      </c>
      <c r="H485" s="135">
        <v>29</v>
      </c>
      <c r="I485" s="134"/>
      <c r="K485" s="51">
        <f t="shared" si="185"/>
        <v>4.8500000000000002E-6</v>
      </c>
      <c r="L485" s="52">
        <f t="shared" si="186"/>
        <v>437540.00000484998</v>
      </c>
      <c r="M485" s="52">
        <f t="shared" si="187"/>
        <v>4.8500000000000002E-6</v>
      </c>
      <c r="N485" s="52">
        <f t="shared" si="188"/>
        <v>4.8500000000000002E-6</v>
      </c>
      <c r="O485" s="52">
        <f t="shared" si="189"/>
        <v>4.8500000000000002E-6</v>
      </c>
      <c r="P485" s="30"/>
      <c r="Q485" s="30">
        <f t="shared" si="190"/>
        <v>345</v>
      </c>
      <c r="R485" s="30">
        <f t="shared" si="191"/>
        <v>320</v>
      </c>
      <c r="S485" s="30">
        <f t="shared" si="192"/>
        <v>337</v>
      </c>
      <c r="T485" s="30">
        <f t="shared" si="193"/>
        <v>351</v>
      </c>
      <c r="U485" s="30">
        <f t="shared" si="194"/>
        <v>353</v>
      </c>
      <c r="V485" s="30">
        <f t="shared" si="183"/>
        <v>-25</v>
      </c>
      <c r="W485" s="53" t="str">
        <f t="shared" si="184"/>
        <v>▼</v>
      </c>
      <c r="Y485" s="54">
        <f t="shared" ca="1" si="202"/>
        <v>338</v>
      </c>
      <c r="Z485" s="30">
        <v>485</v>
      </c>
      <c r="AA485" s="30">
        <f t="shared" si="195"/>
        <v>72</v>
      </c>
      <c r="AB485" s="30" t="str">
        <f t="shared" ca="1" si="196"/>
        <v xml:space="preserve">Jason McMurray </v>
      </c>
      <c r="AC485" s="30">
        <f t="shared" ca="1" si="197"/>
        <v>0</v>
      </c>
      <c r="AD485" s="30">
        <f t="shared" ca="1" si="198"/>
        <v>80</v>
      </c>
      <c r="AE485" s="30">
        <f t="shared" ca="1" si="199"/>
        <v>12</v>
      </c>
      <c r="AF485" s="30" t="str">
        <f t="shared" ca="1" si="200"/>
        <v>▼</v>
      </c>
      <c r="AG485" s="30">
        <f t="shared" ca="1" si="203"/>
        <v>479</v>
      </c>
      <c r="AH485" s="53" t="str">
        <f t="shared" si="201"/>
        <v/>
      </c>
    </row>
    <row r="486" spans="1:34">
      <c r="A486" s="48"/>
      <c r="B486" s="135" t="s">
        <v>527</v>
      </c>
      <c r="C486" s="135">
        <v>3457130</v>
      </c>
      <c r="D486" s="135">
        <v>3350430</v>
      </c>
      <c r="E486" s="135">
        <v>0</v>
      </c>
      <c r="F486" s="135">
        <v>2850</v>
      </c>
      <c r="G486" s="135">
        <v>2527480</v>
      </c>
      <c r="H486" s="135">
        <v>80</v>
      </c>
      <c r="I486" s="134"/>
      <c r="K486" s="51">
        <f t="shared" si="185"/>
        <v>3457130.0000048601</v>
      </c>
      <c r="L486" s="52">
        <f t="shared" si="186"/>
        <v>3350430.0000048601</v>
      </c>
      <c r="M486" s="52">
        <f t="shared" si="187"/>
        <v>4.8600000000000001E-6</v>
      </c>
      <c r="N486" s="52">
        <f t="shared" si="188"/>
        <v>2850.00000486</v>
      </c>
      <c r="O486" s="52">
        <f t="shared" si="189"/>
        <v>2527480.0000048601</v>
      </c>
      <c r="P486" s="30"/>
      <c r="Q486" s="30">
        <f t="shared" si="190"/>
        <v>94</v>
      </c>
      <c r="R486" s="30">
        <f t="shared" si="191"/>
        <v>80</v>
      </c>
      <c r="S486" s="30">
        <f t="shared" si="192"/>
        <v>336</v>
      </c>
      <c r="T486" s="30">
        <f t="shared" si="193"/>
        <v>344</v>
      </c>
      <c r="U486" s="30">
        <f t="shared" si="194"/>
        <v>138</v>
      </c>
      <c r="V486" s="30">
        <f t="shared" si="183"/>
        <v>-14</v>
      </c>
      <c r="W486" s="53" t="str">
        <f t="shared" si="184"/>
        <v>▼</v>
      </c>
      <c r="Y486" s="54">
        <f t="shared" ca="1" si="202"/>
        <v>338</v>
      </c>
      <c r="Z486" s="30">
        <v>486</v>
      </c>
      <c r="AA486" s="30">
        <f t="shared" si="195"/>
        <v>71</v>
      </c>
      <c r="AB486" s="30" t="str">
        <f t="shared" ca="1" si="196"/>
        <v xml:space="preserve">Melly ZumaBlitz </v>
      </c>
      <c r="AC486" s="30">
        <f t="shared" ca="1" si="197"/>
        <v>0</v>
      </c>
      <c r="AD486" s="30">
        <f t="shared" ca="1" si="198"/>
        <v>51</v>
      </c>
      <c r="AE486" s="30" t="str">
        <f t="shared" ca="1" si="199"/>
        <v>---</v>
      </c>
      <c r="AF486" s="30" t="str">
        <f t="shared" ca="1" si="200"/>
        <v>▼</v>
      </c>
      <c r="AG486" s="30">
        <f t="shared" ca="1" si="203"/>
        <v>480</v>
      </c>
      <c r="AH486" s="53">
        <f t="shared" si="201"/>
        <v>3457130</v>
      </c>
    </row>
    <row r="487" spans="1:34">
      <c r="A487" s="48"/>
      <c r="B487" s="135" t="s">
        <v>528</v>
      </c>
      <c r="C487" s="135">
        <v>1206180</v>
      </c>
      <c r="D487" s="135">
        <v>1109850</v>
      </c>
      <c r="E487" s="135">
        <v>910590</v>
      </c>
      <c r="F487" s="135">
        <v>1737390</v>
      </c>
      <c r="G487" s="135">
        <v>1390750</v>
      </c>
      <c r="H487" s="135">
        <v>58</v>
      </c>
      <c r="I487" s="134"/>
      <c r="K487" s="51">
        <f t="shared" si="185"/>
        <v>1206180.0000048699</v>
      </c>
      <c r="L487" s="52">
        <f t="shared" si="186"/>
        <v>1109850.0000048699</v>
      </c>
      <c r="M487" s="52">
        <f t="shared" si="187"/>
        <v>910590.00000487</v>
      </c>
      <c r="N487" s="52">
        <f t="shared" si="188"/>
        <v>1737390.0000048699</v>
      </c>
      <c r="O487" s="52">
        <f t="shared" si="189"/>
        <v>1390750.0000048699</v>
      </c>
      <c r="P487" s="30"/>
      <c r="Q487" s="30">
        <f t="shared" si="190"/>
        <v>239</v>
      </c>
      <c r="R487" s="30">
        <f t="shared" si="191"/>
        <v>248</v>
      </c>
      <c r="S487" s="30">
        <f t="shared" si="192"/>
        <v>267</v>
      </c>
      <c r="T487" s="30">
        <f t="shared" si="193"/>
        <v>152</v>
      </c>
      <c r="U487" s="30">
        <f t="shared" si="194"/>
        <v>214</v>
      </c>
      <c r="V487" s="30">
        <f t="shared" si="183"/>
        <v>9</v>
      </c>
      <c r="W487" s="53" t="str">
        <f t="shared" si="184"/>
        <v>▲</v>
      </c>
      <c r="Y487" s="54">
        <f t="shared" ca="1" si="202"/>
        <v>338</v>
      </c>
      <c r="Z487" s="30">
        <v>487</v>
      </c>
      <c r="AA487" s="30">
        <f t="shared" si="195"/>
        <v>68</v>
      </c>
      <c r="AB487" s="30" t="str">
        <f t="shared" ca="1" si="196"/>
        <v xml:space="preserve">Phichet Kittara </v>
      </c>
      <c r="AC487" s="30">
        <f t="shared" ca="1" si="197"/>
        <v>0</v>
      </c>
      <c r="AD487" s="30">
        <f t="shared" ca="1" si="198"/>
        <v>80</v>
      </c>
      <c r="AE487" s="30">
        <f t="shared" ca="1" si="199"/>
        <v>10</v>
      </c>
      <c r="AF487" s="30" t="str">
        <f t="shared" ca="1" si="200"/>
        <v>▼</v>
      </c>
      <c r="AG487" s="30">
        <f t="shared" ca="1" si="203"/>
        <v>482</v>
      </c>
      <c r="AH487" s="53">
        <f t="shared" si="201"/>
        <v>1206180</v>
      </c>
    </row>
    <row r="488" spans="1:34">
      <c r="A488" s="48"/>
      <c r="B488" s="135" t="s">
        <v>529</v>
      </c>
      <c r="C488" s="135">
        <v>3758460</v>
      </c>
      <c r="D488" s="135">
        <v>2035550</v>
      </c>
      <c r="E488" s="135">
        <v>1887160</v>
      </c>
      <c r="F488" s="135">
        <v>2116920</v>
      </c>
      <c r="G488" s="135">
        <v>3403180</v>
      </c>
      <c r="H488" s="135">
        <v>80</v>
      </c>
      <c r="I488" s="134"/>
      <c r="K488" s="51">
        <f t="shared" si="185"/>
        <v>3758460.0000048801</v>
      </c>
      <c r="L488" s="52">
        <f t="shared" si="186"/>
        <v>2035550.0000048799</v>
      </c>
      <c r="M488" s="52">
        <f t="shared" si="187"/>
        <v>1887160.0000048799</v>
      </c>
      <c r="N488" s="52">
        <f t="shared" si="188"/>
        <v>2116920.0000048801</v>
      </c>
      <c r="O488" s="52">
        <f t="shared" si="189"/>
        <v>3403180.0000048801</v>
      </c>
      <c r="P488" s="30"/>
      <c r="Q488" s="30">
        <f t="shared" si="190"/>
        <v>79</v>
      </c>
      <c r="R488" s="30">
        <f t="shared" si="191"/>
        <v>177</v>
      </c>
      <c r="S488" s="30">
        <f t="shared" si="192"/>
        <v>192</v>
      </c>
      <c r="T488" s="30">
        <f t="shared" si="193"/>
        <v>123</v>
      </c>
      <c r="U488" s="30">
        <f t="shared" si="194"/>
        <v>90</v>
      </c>
      <c r="V488" s="30">
        <f t="shared" si="183"/>
        <v>98</v>
      </c>
      <c r="W488" s="53" t="str">
        <f t="shared" si="184"/>
        <v>▲</v>
      </c>
      <c r="Y488" s="54">
        <f t="shared" ca="1" si="202"/>
        <v>338</v>
      </c>
      <c r="Z488" s="30">
        <v>488</v>
      </c>
      <c r="AA488" s="30">
        <f t="shared" si="195"/>
        <v>63</v>
      </c>
      <c r="AB488" s="30" t="str">
        <f t="shared" ca="1" si="196"/>
        <v xml:space="preserve">Giovanni Lanza </v>
      </c>
      <c r="AC488" s="30">
        <f t="shared" ca="1" si="197"/>
        <v>0</v>
      </c>
      <c r="AD488" s="30">
        <f t="shared" ca="1" si="198"/>
        <v>80</v>
      </c>
      <c r="AE488" s="30">
        <f t="shared" ca="1" si="199"/>
        <v>6</v>
      </c>
      <c r="AF488" s="30" t="str">
        <f t="shared" ca="1" si="200"/>
        <v>▼</v>
      </c>
      <c r="AG488" s="30">
        <f t="shared" ca="1" si="203"/>
        <v>93</v>
      </c>
      <c r="AH488" s="53">
        <f t="shared" si="201"/>
        <v>3758460</v>
      </c>
    </row>
    <row r="489" spans="1:34">
      <c r="A489" s="48"/>
      <c r="B489" s="135" t="s">
        <v>530</v>
      </c>
      <c r="C489" s="135">
        <v>9544030</v>
      </c>
      <c r="D489" s="135">
        <v>5107470</v>
      </c>
      <c r="E489" s="135">
        <v>5721350</v>
      </c>
      <c r="F489" s="135">
        <v>7213770</v>
      </c>
      <c r="G489" s="135">
        <v>6348480</v>
      </c>
      <c r="H489" s="135">
        <v>80</v>
      </c>
      <c r="I489" s="134"/>
      <c r="K489" s="51">
        <f t="shared" si="185"/>
        <v>9544030.0000048894</v>
      </c>
      <c r="L489" s="52">
        <f t="shared" si="186"/>
        <v>5107470.0000048904</v>
      </c>
      <c r="M489" s="52">
        <f t="shared" si="187"/>
        <v>5721350.0000048904</v>
      </c>
      <c r="N489" s="52">
        <f t="shared" si="188"/>
        <v>7213770.0000048904</v>
      </c>
      <c r="O489" s="52">
        <f t="shared" si="189"/>
        <v>6348480.0000048904</v>
      </c>
      <c r="P489" s="30"/>
      <c r="Q489" s="30">
        <f t="shared" si="190"/>
        <v>5</v>
      </c>
      <c r="R489" s="30">
        <f t="shared" si="191"/>
        <v>17</v>
      </c>
      <c r="S489" s="30">
        <f t="shared" si="192"/>
        <v>6</v>
      </c>
      <c r="T489" s="30">
        <f t="shared" si="193"/>
        <v>7</v>
      </c>
      <c r="U489" s="30">
        <f t="shared" si="194"/>
        <v>13</v>
      </c>
      <c r="V489" s="30">
        <f t="shared" si="183"/>
        <v>12</v>
      </c>
      <c r="W489" s="53" t="str">
        <f t="shared" si="184"/>
        <v>▲</v>
      </c>
      <c r="Y489" s="54">
        <f t="shared" ca="1" si="202"/>
        <v>338</v>
      </c>
      <c r="Z489" s="30">
        <v>489</v>
      </c>
      <c r="AA489" s="30">
        <f t="shared" si="195"/>
        <v>62</v>
      </c>
      <c r="AB489" s="30" t="str">
        <f t="shared" ca="1" si="196"/>
        <v xml:space="preserve">Relle Davis </v>
      </c>
      <c r="AC489" s="30">
        <f t="shared" ca="1" si="197"/>
        <v>0</v>
      </c>
      <c r="AD489" s="30">
        <f t="shared" ca="1" si="198"/>
        <v>46</v>
      </c>
      <c r="AE489" s="30" t="str">
        <f t="shared" ca="1" si="199"/>
        <v>---</v>
      </c>
      <c r="AF489" s="30" t="str">
        <f t="shared" ca="1" si="200"/>
        <v>▼</v>
      </c>
      <c r="AG489" s="30">
        <f t="shared" ca="1" si="203"/>
        <v>272</v>
      </c>
      <c r="AH489" s="53">
        <f t="shared" si="201"/>
        <v>9544030</v>
      </c>
    </row>
    <row r="490" spans="1:34">
      <c r="A490" s="48"/>
      <c r="B490" s="135" t="s">
        <v>531</v>
      </c>
      <c r="C490" s="135">
        <v>0</v>
      </c>
      <c r="D490" s="135">
        <v>248130</v>
      </c>
      <c r="E490" s="135">
        <v>152630</v>
      </c>
      <c r="F490" s="135">
        <v>229000</v>
      </c>
      <c r="G490" s="135">
        <v>54820</v>
      </c>
      <c r="H490" s="135">
        <v>62</v>
      </c>
      <c r="I490" s="134"/>
      <c r="K490" s="51">
        <f t="shared" si="185"/>
        <v>4.9000000000000005E-6</v>
      </c>
      <c r="L490" s="52">
        <f t="shared" si="186"/>
        <v>248130.00000490001</v>
      </c>
      <c r="M490" s="52">
        <f t="shared" si="187"/>
        <v>152630.00000490001</v>
      </c>
      <c r="N490" s="52">
        <f t="shared" si="188"/>
        <v>229000.00000490001</v>
      </c>
      <c r="O490" s="52">
        <f t="shared" si="189"/>
        <v>54820.000004900001</v>
      </c>
      <c r="P490" s="30"/>
      <c r="Q490" s="30">
        <f t="shared" si="190"/>
        <v>344</v>
      </c>
      <c r="R490" s="30">
        <f t="shared" si="191"/>
        <v>333</v>
      </c>
      <c r="S490" s="30">
        <f t="shared" si="192"/>
        <v>324</v>
      </c>
      <c r="T490" s="30">
        <f t="shared" si="193"/>
        <v>331</v>
      </c>
      <c r="U490" s="30">
        <f t="shared" si="194"/>
        <v>341</v>
      </c>
      <c r="V490" s="30">
        <f t="shared" si="183"/>
        <v>-11</v>
      </c>
      <c r="W490" s="53" t="str">
        <f t="shared" si="184"/>
        <v>▼</v>
      </c>
      <c r="Y490" s="54">
        <f t="shared" ca="1" si="202"/>
        <v>338</v>
      </c>
      <c r="Z490" s="30">
        <v>490</v>
      </c>
      <c r="AA490" s="30">
        <f t="shared" si="195"/>
        <v>61</v>
      </c>
      <c r="AB490" s="30" t="str">
        <f t="shared" ca="1" si="196"/>
        <v xml:space="preserve">Stefan Bivolan </v>
      </c>
      <c r="AC490" s="30">
        <f t="shared" ca="1" si="197"/>
        <v>0</v>
      </c>
      <c r="AD490" s="30">
        <f t="shared" ca="1" si="198"/>
        <v>80</v>
      </c>
      <c r="AE490" s="30">
        <f t="shared" ca="1" si="199"/>
        <v>20</v>
      </c>
      <c r="AF490" s="30" t="str">
        <f t="shared" ca="1" si="200"/>
        <v>▼</v>
      </c>
      <c r="AG490" s="30">
        <f t="shared" ca="1" si="203"/>
        <v>486</v>
      </c>
      <c r="AH490" s="53" t="str">
        <f t="shared" si="201"/>
        <v/>
      </c>
    </row>
    <row r="491" spans="1:34">
      <c r="A491" s="48"/>
      <c r="B491" s="135" t="s">
        <v>532</v>
      </c>
      <c r="C491" s="135">
        <v>4392460</v>
      </c>
      <c r="D491" s="135">
        <v>2270820</v>
      </c>
      <c r="E491" s="135">
        <v>0</v>
      </c>
      <c r="F491" s="135">
        <v>3663460</v>
      </c>
      <c r="G491" s="135">
        <v>3558940</v>
      </c>
      <c r="H491" s="135">
        <v>80</v>
      </c>
      <c r="I491" s="134"/>
      <c r="K491" s="51">
        <f t="shared" si="185"/>
        <v>4392460.0000049099</v>
      </c>
      <c r="L491" s="52">
        <f t="shared" si="186"/>
        <v>2270820.0000049099</v>
      </c>
      <c r="M491" s="52">
        <f t="shared" si="187"/>
        <v>4.9100000000000004E-6</v>
      </c>
      <c r="N491" s="52">
        <f t="shared" si="188"/>
        <v>3663460.0000049099</v>
      </c>
      <c r="O491" s="52">
        <f t="shared" si="189"/>
        <v>3558940.0000049099</v>
      </c>
      <c r="P491" s="30"/>
      <c r="Q491" s="30">
        <f t="shared" si="190"/>
        <v>50</v>
      </c>
      <c r="R491" s="30">
        <f t="shared" si="191"/>
        <v>157</v>
      </c>
      <c r="S491" s="30">
        <f t="shared" si="192"/>
        <v>335</v>
      </c>
      <c r="T491" s="30">
        <f t="shared" si="193"/>
        <v>47</v>
      </c>
      <c r="U491" s="30">
        <f t="shared" si="194"/>
        <v>79</v>
      </c>
      <c r="V491" s="30">
        <f t="shared" si="183"/>
        <v>107</v>
      </c>
      <c r="W491" s="53" t="str">
        <f t="shared" si="184"/>
        <v>▲</v>
      </c>
      <c r="Y491" s="54">
        <f t="shared" ca="1" si="202"/>
        <v>338</v>
      </c>
      <c r="Z491" s="30">
        <v>491</v>
      </c>
      <c r="AA491" s="30">
        <f t="shared" si="195"/>
        <v>56</v>
      </c>
      <c r="AB491" s="30" t="str">
        <f t="shared" ca="1" si="196"/>
        <v xml:space="preserve">Tina Li </v>
      </c>
      <c r="AC491" s="30">
        <f t="shared" ca="1" si="197"/>
        <v>0</v>
      </c>
      <c r="AD491" s="30">
        <f t="shared" ca="1" si="198"/>
        <v>80</v>
      </c>
      <c r="AE491" s="30">
        <f t="shared" ca="1" si="199"/>
        <v>33</v>
      </c>
      <c r="AF491" s="30" t="str">
        <f t="shared" ca="1" si="200"/>
        <v>▼</v>
      </c>
      <c r="AG491" s="30">
        <f t="shared" ca="1" si="203"/>
        <v>17</v>
      </c>
      <c r="AH491" s="53">
        <f t="shared" si="201"/>
        <v>4392460</v>
      </c>
    </row>
    <row r="492" spans="1:34">
      <c r="A492" s="48"/>
      <c r="B492" s="135" t="s">
        <v>533</v>
      </c>
      <c r="C492" s="135">
        <v>1106830</v>
      </c>
      <c r="D492" s="135">
        <v>571720</v>
      </c>
      <c r="E492" s="135">
        <v>420340</v>
      </c>
      <c r="F492" s="135">
        <v>229670</v>
      </c>
      <c r="G492" s="135">
        <v>376450</v>
      </c>
      <c r="H492" s="135">
        <v>36</v>
      </c>
      <c r="I492" s="134"/>
      <c r="K492" s="51">
        <f t="shared" si="185"/>
        <v>1106830.0000049199</v>
      </c>
      <c r="L492" s="52">
        <f t="shared" si="186"/>
        <v>571720.00000491994</v>
      </c>
      <c r="M492" s="52">
        <f t="shared" si="187"/>
        <v>420340.00000492</v>
      </c>
      <c r="N492" s="52">
        <f t="shared" si="188"/>
        <v>229670.00000492</v>
      </c>
      <c r="O492" s="52">
        <f t="shared" si="189"/>
        <v>376450.00000492</v>
      </c>
      <c r="P492" s="30"/>
      <c r="Q492" s="30">
        <f t="shared" si="190"/>
        <v>252</v>
      </c>
      <c r="R492" s="30">
        <f t="shared" si="191"/>
        <v>306</v>
      </c>
      <c r="S492" s="30">
        <f t="shared" si="192"/>
        <v>315</v>
      </c>
      <c r="T492" s="30">
        <f t="shared" si="193"/>
        <v>330</v>
      </c>
      <c r="U492" s="30">
        <f t="shared" si="194"/>
        <v>318</v>
      </c>
      <c r="V492" s="30">
        <f t="shared" si="183"/>
        <v>54</v>
      </c>
      <c r="W492" s="53" t="str">
        <f t="shared" si="184"/>
        <v>▲</v>
      </c>
      <c r="Y492" s="54">
        <f t="shared" ca="1" si="202"/>
        <v>338</v>
      </c>
      <c r="Z492" s="30">
        <v>492</v>
      </c>
      <c r="AA492" s="30">
        <f t="shared" si="195"/>
        <v>54</v>
      </c>
      <c r="AB492" s="30" t="str">
        <f t="shared" ca="1" si="196"/>
        <v xml:space="preserve">Cheng-chiech Kuo </v>
      </c>
      <c r="AC492" s="30">
        <f t="shared" ca="1" si="197"/>
        <v>0</v>
      </c>
      <c r="AD492" s="30">
        <f t="shared" ca="1" si="198"/>
        <v>80</v>
      </c>
      <c r="AE492" s="30" t="str">
        <f t="shared" ca="1" si="199"/>
        <v>---</v>
      </c>
      <c r="AF492" s="30" t="str">
        <f t="shared" ca="1" si="200"/>
        <v>▼</v>
      </c>
      <c r="AG492" s="30">
        <f t="shared" ca="1" si="203"/>
        <v>489</v>
      </c>
      <c r="AH492" s="53">
        <f t="shared" si="201"/>
        <v>1106830</v>
      </c>
    </row>
    <row r="493" spans="1:34">
      <c r="A493" s="48"/>
      <c r="B493" s="135" t="s">
        <v>534</v>
      </c>
      <c r="C493" s="135">
        <v>2395040</v>
      </c>
      <c r="D493" s="135">
        <v>2003980</v>
      </c>
      <c r="E493" s="135">
        <v>2257730</v>
      </c>
      <c r="F493" s="135">
        <v>1769640</v>
      </c>
      <c r="G493" s="135">
        <v>1946350</v>
      </c>
      <c r="H493" s="135">
        <v>80</v>
      </c>
      <c r="I493" s="134"/>
      <c r="K493" s="51">
        <f t="shared" si="185"/>
        <v>2395040.00000493</v>
      </c>
      <c r="L493" s="52">
        <f t="shared" si="186"/>
        <v>2003980.00000493</v>
      </c>
      <c r="M493" s="52">
        <f t="shared" si="187"/>
        <v>2257730.00000493</v>
      </c>
      <c r="N493" s="52">
        <f t="shared" si="188"/>
        <v>1769640.00000493</v>
      </c>
      <c r="O493" s="52">
        <f t="shared" si="189"/>
        <v>1946350.00000493</v>
      </c>
      <c r="P493" s="30"/>
      <c r="Q493" s="30">
        <f t="shared" si="190"/>
        <v>157</v>
      </c>
      <c r="R493" s="30">
        <f t="shared" si="191"/>
        <v>181</v>
      </c>
      <c r="S493" s="30">
        <f t="shared" si="192"/>
        <v>166</v>
      </c>
      <c r="T493" s="30">
        <f t="shared" si="193"/>
        <v>150</v>
      </c>
      <c r="U493" s="30">
        <f t="shared" si="194"/>
        <v>179</v>
      </c>
      <c r="V493" s="30">
        <f t="shared" si="183"/>
        <v>24</v>
      </c>
      <c r="W493" s="53" t="str">
        <f t="shared" si="184"/>
        <v>▲</v>
      </c>
      <c r="Y493" s="54">
        <f t="shared" ca="1" si="202"/>
        <v>338</v>
      </c>
      <c r="Z493" s="30">
        <v>493</v>
      </c>
      <c r="AA493" s="30">
        <f t="shared" si="195"/>
        <v>53</v>
      </c>
      <c r="AB493" s="30" t="str">
        <f t="shared" ca="1" si="196"/>
        <v xml:space="preserve">Katai Mai </v>
      </c>
      <c r="AC493" s="30">
        <f t="shared" ca="1" si="197"/>
        <v>0</v>
      </c>
      <c r="AD493" s="30">
        <f t="shared" ca="1" si="198"/>
        <v>48</v>
      </c>
      <c r="AE493" s="30" t="str">
        <f t="shared" ca="1" si="199"/>
        <v>---</v>
      </c>
      <c r="AF493" s="30" t="str">
        <f t="shared" ca="1" si="200"/>
        <v>▼</v>
      </c>
      <c r="AG493" s="30">
        <f t="shared" ca="1" si="203"/>
        <v>293</v>
      </c>
      <c r="AH493" s="53">
        <f t="shared" si="201"/>
        <v>2395040</v>
      </c>
    </row>
    <row r="494" spans="1:34">
      <c r="A494" s="48"/>
      <c r="B494" s="135" t="s">
        <v>535</v>
      </c>
      <c r="C494" s="135">
        <v>956450</v>
      </c>
      <c r="D494" s="135">
        <v>0</v>
      </c>
      <c r="E494" s="135">
        <v>0</v>
      </c>
      <c r="F494" s="135">
        <v>948200</v>
      </c>
      <c r="G494" s="135">
        <v>0</v>
      </c>
      <c r="H494" s="135">
        <v>66</v>
      </c>
      <c r="I494" s="134"/>
      <c r="K494" s="51">
        <f t="shared" si="185"/>
        <v>956450.00000493997</v>
      </c>
      <c r="L494" s="52">
        <f t="shared" si="186"/>
        <v>4.9400000000000001E-6</v>
      </c>
      <c r="M494" s="52">
        <f t="shared" si="187"/>
        <v>4.9400000000000001E-6</v>
      </c>
      <c r="N494" s="52">
        <f t="shared" si="188"/>
        <v>948200.00000493997</v>
      </c>
      <c r="O494" s="52">
        <f t="shared" si="189"/>
        <v>4.9400000000000001E-6</v>
      </c>
      <c r="P494" s="30"/>
      <c r="Q494" s="30">
        <f t="shared" si="190"/>
        <v>270</v>
      </c>
      <c r="R494" s="30">
        <f t="shared" si="191"/>
        <v>351</v>
      </c>
      <c r="S494" s="30">
        <f t="shared" si="192"/>
        <v>334</v>
      </c>
      <c r="T494" s="30">
        <f t="shared" si="193"/>
        <v>249</v>
      </c>
      <c r="U494" s="30">
        <f t="shared" si="194"/>
        <v>352</v>
      </c>
      <c r="V494" s="30">
        <f t="shared" si="183"/>
        <v>81</v>
      </c>
      <c r="W494" s="53" t="str">
        <f t="shared" si="184"/>
        <v>▲</v>
      </c>
      <c r="Y494" s="54">
        <f t="shared" ca="1" si="202"/>
        <v>338</v>
      </c>
      <c r="Z494" s="30">
        <v>494</v>
      </c>
      <c r="AA494" s="30">
        <f t="shared" si="195"/>
        <v>52</v>
      </c>
      <c r="AB494" s="30" t="str">
        <f t="shared" ca="1" si="196"/>
        <v xml:space="preserve">Jennifer Savee </v>
      </c>
      <c r="AC494" s="30">
        <f t="shared" ca="1" si="197"/>
        <v>0</v>
      </c>
      <c r="AD494" s="30">
        <f t="shared" ca="1" si="198"/>
        <v>76</v>
      </c>
      <c r="AE494" s="30">
        <f t="shared" ca="1" si="199"/>
        <v>1</v>
      </c>
      <c r="AF494" s="30" t="str">
        <f t="shared" ca="1" si="200"/>
        <v>▼</v>
      </c>
      <c r="AG494" s="30">
        <f t="shared" ca="1" si="203"/>
        <v>491</v>
      </c>
      <c r="AH494" s="53">
        <f t="shared" si="201"/>
        <v>956450</v>
      </c>
    </row>
    <row r="495" spans="1:34">
      <c r="A495" s="48"/>
      <c r="B495" s="135" t="s">
        <v>536</v>
      </c>
      <c r="C495" s="135">
        <v>2659130</v>
      </c>
      <c r="D495" s="135">
        <v>3059430</v>
      </c>
      <c r="E495" s="135">
        <v>3269650</v>
      </c>
      <c r="F495" s="135">
        <v>2329410</v>
      </c>
      <c r="G495" s="135">
        <v>2262000</v>
      </c>
      <c r="H495" s="135">
        <v>44</v>
      </c>
      <c r="I495" s="134"/>
      <c r="K495" s="51">
        <f t="shared" si="185"/>
        <v>2659130.00000495</v>
      </c>
      <c r="L495" s="52">
        <f t="shared" si="186"/>
        <v>3059430.00000495</v>
      </c>
      <c r="M495" s="52">
        <f t="shared" si="187"/>
        <v>3269650.00000495</v>
      </c>
      <c r="N495" s="52">
        <f t="shared" si="188"/>
        <v>2329410.00000495</v>
      </c>
      <c r="O495" s="52">
        <f t="shared" si="189"/>
        <v>2262000.00000495</v>
      </c>
      <c r="P495" s="30"/>
      <c r="Q495" s="30">
        <f t="shared" si="190"/>
        <v>139</v>
      </c>
      <c r="R495" s="30">
        <f t="shared" si="191"/>
        <v>104</v>
      </c>
      <c r="S495" s="30">
        <f t="shared" si="192"/>
        <v>107</v>
      </c>
      <c r="T495" s="30">
        <f t="shared" si="193"/>
        <v>105</v>
      </c>
      <c r="U495" s="30">
        <f t="shared" si="194"/>
        <v>158</v>
      </c>
      <c r="V495" s="30">
        <f t="shared" si="183"/>
        <v>-35</v>
      </c>
      <c r="W495" s="53" t="str">
        <f t="shared" si="184"/>
        <v>▼</v>
      </c>
      <c r="Y495" s="54">
        <f t="shared" ca="1" si="202"/>
        <v>338</v>
      </c>
      <c r="Z495" s="30">
        <v>495</v>
      </c>
      <c r="AA495" s="30">
        <f t="shared" si="195"/>
        <v>49</v>
      </c>
      <c r="AB495" s="30" t="str">
        <f t="shared" ca="1" si="196"/>
        <v xml:space="preserve">Branislav Ristic </v>
      </c>
      <c r="AC495" s="30">
        <f t="shared" ca="1" si="197"/>
        <v>0</v>
      </c>
      <c r="AD495" s="30">
        <f t="shared" ca="1" si="198"/>
        <v>6</v>
      </c>
      <c r="AE495" s="30">
        <f t="shared" ca="1" si="199"/>
        <v>7</v>
      </c>
      <c r="AF495" s="30" t="str">
        <f t="shared" ca="1" si="200"/>
        <v>▼</v>
      </c>
      <c r="AG495" s="30">
        <f t="shared" ca="1" si="203"/>
        <v>292</v>
      </c>
      <c r="AH495" s="53">
        <f t="shared" si="201"/>
        <v>2659130</v>
      </c>
    </row>
    <row r="496" spans="1:34">
      <c r="A496" s="48"/>
      <c r="B496" s="135" t="s">
        <v>537</v>
      </c>
      <c r="C496" s="135">
        <v>449880</v>
      </c>
      <c r="D496" s="135">
        <v>1185620</v>
      </c>
      <c r="E496" s="135">
        <v>530440</v>
      </c>
      <c r="F496" s="135">
        <v>711570</v>
      </c>
      <c r="G496" s="135">
        <v>710710</v>
      </c>
      <c r="H496" s="135">
        <v>37</v>
      </c>
      <c r="I496" s="134"/>
      <c r="K496" s="51">
        <f t="shared" si="185"/>
        <v>449880.00000495999</v>
      </c>
      <c r="L496" s="52">
        <f t="shared" si="186"/>
        <v>1185620.00000496</v>
      </c>
      <c r="M496" s="52">
        <f t="shared" si="187"/>
        <v>530440.00000495999</v>
      </c>
      <c r="N496" s="52">
        <f t="shared" si="188"/>
        <v>711570.00000495999</v>
      </c>
      <c r="O496" s="52">
        <f t="shared" si="189"/>
        <v>710710.00000495999</v>
      </c>
      <c r="P496" s="30"/>
      <c r="Q496" s="30">
        <f t="shared" si="190"/>
        <v>319</v>
      </c>
      <c r="R496" s="30">
        <f t="shared" si="191"/>
        <v>239</v>
      </c>
      <c r="S496" s="30">
        <f t="shared" si="192"/>
        <v>306</v>
      </c>
      <c r="T496" s="30">
        <f t="shared" si="193"/>
        <v>272</v>
      </c>
      <c r="U496" s="30">
        <f t="shared" si="194"/>
        <v>276</v>
      </c>
      <c r="V496" s="30">
        <f t="shared" si="183"/>
        <v>-80</v>
      </c>
      <c r="W496" s="53" t="str">
        <f t="shared" si="184"/>
        <v>▼</v>
      </c>
      <c r="Y496" s="54">
        <f t="shared" ca="1" si="202"/>
        <v>338</v>
      </c>
      <c r="Z496" s="30">
        <v>496</v>
      </c>
      <c r="AA496" s="30">
        <f t="shared" si="195"/>
        <v>46</v>
      </c>
      <c r="AB496" s="30" t="str">
        <f t="shared" ca="1" si="196"/>
        <v xml:space="preserve">Heather Thompson </v>
      </c>
      <c r="AC496" s="30">
        <f t="shared" ca="1" si="197"/>
        <v>0</v>
      </c>
      <c r="AD496" s="30">
        <f t="shared" ca="1" si="198"/>
        <v>80</v>
      </c>
      <c r="AE496" s="30" t="str">
        <f t="shared" ca="1" si="199"/>
        <v>---</v>
      </c>
      <c r="AF496" s="30" t="str">
        <f t="shared" ca="1" si="200"/>
        <v>▼</v>
      </c>
      <c r="AG496" s="30">
        <f t="shared" ca="1" si="203"/>
        <v>493</v>
      </c>
      <c r="AH496" s="53">
        <f t="shared" si="201"/>
        <v>449880</v>
      </c>
    </row>
    <row r="497" spans="1:34">
      <c r="A497" s="48"/>
      <c r="B497" s="135" t="s">
        <v>538</v>
      </c>
      <c r="C497" s="135">
        <v>0</v>
      </c>
      <c r="D497" s="135">
        <v>0</v>
      </c>
      <c r="E497" s="135">
        <v>406290</v>
      </c>
      <c r="F497" s="135">
        <v>0</v>
      </c>
      <c r="G497" s="135">
        <v>0</v>
      </c>
      <c r="H497" s="135">
        <v>23</v>
      </c>
      <c r="I497" s="134"/>
      <c r="K497" s="51">
        <f t="shared" si="185"/>
        <v>4.9699999999999998E-6</v>
      </c>
      <c r="L497" s="52">
        <f t="shared" si="186"/>
        <v>4.9699999999999998E-6</v>
      </c>
      <c r="M497" s="52">
        <f t="shared" si="187"/>
        <v>406290.00000497</v>
      </c>
      <c r="N497" s="52">
        <f t="shared" si="188"/>
        <v>4.9699999999999998E-6</v>
      </c>
      <c r="O497" s="52">
        <f t="shared" si="189"/>
        <v>4.9699999999999998E-6</v>
      </c>
      <c r="P497" s="30"/>
      <c r="Q497" s="30">
        <f t="shared" si="190"/>
        <v>343</v>
      </c>
      <c r="R497" s="30">
        <f t="shared" si="191"/>
        <v>350</v>
      </c>
      <c r="S497" s="30">
        <f t="shared" si="192"/>
        <v>316</v>
      </c>
      <c r="T497" s="30">
        <f t="shared" si="193"/>
        <v>350</v>
      </c>
      <c r="U497" s="30">
        <f t="shared" si="194"/>
        <v>351</v>
      </c>
      <c r="V497" s="30">
        <f t="shared" si="183"/>
        <v>7</v>
      </c>
      <c r="W497" s="53" t="str">
        <f t="shared" si="184"/>
        <v>▲</v>
      </c>
      <c r="Y497" s="54">
        <f t="shared" ca="1" si="202"/>
        <v>338</v>
      </c>
      <c r="Z497" s="30">
        <v>497</v>
      </c>
      <c r="AA497" s="30">
        <f t="shared" si="195"/>
        <v>45</v>
      </c>
      <c r="AB497" s="30" t="str">
        <f t="shared" ca="1" si="196"/>
        <v xml:space="preserve">Gillian Wilkinson </v>
      </c>
      <c r="AC497" s="30">
        <f t="shared" ca="1" si="197"/>
        <v>0</v>
      </c>
      <c r="AD497" s="30">
        <f t="shared" ca="1" si="198"/>
        <v>80</v>
      </c>
      <c r="AE497" s="30">
        <f t="shared" ca="1" si="199"/>
        <v>24</v>
      </c>
      <c r="AF497" s="30" t="str">
        <f t="shared" ca="1" si="200"/>
        <v>▼</v>
      </c>
      <c r="AG497" s="30">
        <f t="shared" ca="1" si="203"/>
        <v>94</v>
      </c>
      <c r="AH497" s="53" t="str">
        <f t="shared" si="201"/>
        <v/>
      </c>
    </row>
    <row r="498" spans="1:34">
      <c r="A498" s="48"/>
      <c r="B498" s="135" t="s">
        <v>539</v>
      </c>
      <c r="C498" s="135">
        <v>0</v>
      </c>
      <c r="D498" s="135">
        <v>3378500</v>
      </c>
      <c r="E498" s="135">
        <v>3326220</v>
      </c>
      <c r="F498" s="135">
        <v>2837710</v>
      </c>
      <c r="G498" s="135">
        <v>3831420</v>
      </c>
      <c r="H498" s="135">
        <v>80</v>
      </c>
      <c r="I498" s="134"/>
      <c r="K498" s="51">
        <f t="shared" si="185"/>
        <v>4.9799999999999998E-6</v>
      </c>
      <c r="L498" s="52">
        <f t="shared" si="186"/>
        <v>3378500.0000049798</v>
      </c>
      <c r="M498" s="52">
        <f t="shared" si="187"/>
        <v>3326220.0000049798</v>
      </c>
      <c r="N498" s="52">
        <f t="shared" si="188"/>
        <v>2837710.0000049798</v>
      </c>
      <c r="O498" s="52">
        <f t="shared" si="189"/>
        <v>3831420.0000049798</v>
      </c>
      <c r="P498" s="30"/>
      <c r="Q498" s="30">
        <f t="shared" si="190"/>
        <v>342</v>
      </c>
      <c r="R498" s="30">
        <f t="shared" si="191"/>
        <v>77</v>
      </c>
      <c r="S498" s="30">
        <f t="shared" si="192"/>
        <v>99</v>
      </c>
      <c r="T498" s="30">
        <f t="shared" si="193"/>
        <v>84</v>
      </c>
      <c r="U498" s="30">
        <f t="shared" si="194"/>
        <v>66</v>
      </c>
      <c r="V498" s="30">
        <f t="shared" si="183"/>
        <v>-265</v>
      </c>
      <c r="W498" s="53" t="str">
        <f t="shared" si="184"/>
        <v>▼</v>
      </c>
      <c r="Y498" s="54">
        <f t="shared" ca="1" si="202"/>
        <v>338</v>
      </c>
      <c r="Z498" s="30">
        <v>498</v>
      </c>
      <c r="AA498" s="30">
        <f t="shared" si="195"/>
        <v>44</v>
      </c>
      <c r="AB498" s="30" t="str">
        <f t="shared" ca="1" si="196"/>
        <v xml:space="preserve">Patty Worldwar </v>
      </c>
      <c r="AC498" s="30">
        <f t="shared" ca="1" si="197"/>
        <v>0</v>
      </c>
      <c r="AD498" s="30">
        <f t="shared" ca="1" si="198"/>
        <v>80</v>
      </c>
      <c r="AE498" s="30" t="str">
        <f t="shared" ca="1" si="199"/>
        <v>---</v>
      </c>
      <c r="AF498" s="30" t="str">
        <f t="shared" ca="1" si="200"/>
        <v>▼</v>
      </c>
      <c r="AG498" s="30">
        <f t="shared" ca="1" si="203"/>
        <v>494</v>
      </c>
      <c r="AH498" s="53" t="str">
        <f t="shared" si="201"/>
        <v/>
      </c>
    </row>
    <row r="499" spans="1:34">
      <c r="A499" s="48"/>
      <c r="B499" s="135" t="s">
        <v>540</v>
      </c>
      <c r="C499" s="135">
        <v>0</v>
      </c>
      <c r="D499" s="135">
        <v>0</v>
      </c>
      <c r="E499" s="135">
        <v>0</v>
      </c>
      <c r="F499" s="135">
        <v>0</v>
      </c>
      <c r="G499" s="135">
        <v>0</v>
      </c>
      <c r="H499" s="135">
        <v>8</v>
      </c>
      <c r="I499" s="134"/>
      <c r="K499" s="51">
        <f t="shared" si="185"/>
        <v>4.9900000000000005E-6</v>
      </c>
      <c r="L499" s="52">
        <f t="shared" si="186"/>
        <v>4.9900000000000005E-6</v>
      </c>
      <c r="M499" s="52">
        <f t="shared" si="187"/>
        <v>4.9900000000000005E-6</v>
      </c>
      <c r="N499" s="52">
        <f t="shared" si="188"/>
        <v>4.9900000000000005E-6</v>
      </c>
      <c r="O499" s="52">
        <f t="shared" si="189"/>
        <v>4.9900000000000005E-6</v>
      </c>
      <c r="P499" s="30"/>
      <c r="Q499" s="30">
        <f t="shared" si="190"/>
        <v>341</v>
      </c>
      <c r="R499" s="30">
        <f t="shared" si="191"/>
        <v>349</v>
      </c>
      <c r="S499" s="30">
        <f t="shared" si="192"/>
        <v>333</v>
      </c>
      <c r="T499" s="30">
        <f t="shared" si="193"/>
        <v>349</v>
      </c>
      <c r="U499" s="30">
        <f t="shared" si="194"/>
        <v>350</v>
      </c>
      <c r="V499" s="30">
        <f t="shared" si="183"/>
        <v>8</v>
      </c>
      <c r="W499" s="53" t="str">
        <f t="shared" si="184"/>
        <v>▲</v>
      </c>
      <c r="Y499" s="54">
        <f t="shared" ca="1" si="202"/>
        <v>338</v>
      </c>
      <c r="Z499" s="30">
        <v>499</v>
      </c>
      <c r="AA499" s="30">
        <f t="shared" si="195"/>
        <v>42</v>
      </c>
      <c r="AB499" s="30" t="str">
        <f t="shared" ca="1" si="196"/>
        <v xml:space="preserve">Summer Ty </v>
      </c>
      <c r="AC499" s="30">
        <f t="shared" ca="1" si="197"/>
        <v>0</v>
      </c>
      <c r="AD499" s="30">
        <f t="shared" ca="1" si="198"/>
        <v>80</v>
      </c>
      <c r="AE499" s="30" t="str">
        <f t="shared" ca="1" si="199"/>
        <v>---</v>
      </c>
      <c r="AF499" s="30" t="str">
        <f t="shared" ca="1" si="200"/>
        <v>▼</v>
      </c>
      <c r="AG499" s="30">
        <f t="shared" ca="1" si="203"/>
        <v>495</v>
      </c>
      <c r="AH499" s="53" t="str">
        <f t="shared" si="201"/>
        <v/>
      </c>
    </row>
    <row r="500" spans="1:34">
      <c r="A500" s="48"/>
      <c r="B500" s="135" t="s">
        <v>541</v>
      </c>
      <c r="C500" s="135">
        <v>0</v>
      </c>
      <c r="D500" s="135">
        <v>0</v>
      </c>
      <c r="E500" s="135">
        <v>0</v>
      </c>
      <c r="F500" s="135">
        <v>0</v>
      </c>
      <c r="G500" s="135">
        <v>598040</v>
      </c>
      <c r="H500" s="135">
        <v>32</v>
      </c>
      <c r="I500" s="134"/>
      <c r="K500" s="51">
        <f t="shared" si="185"/>
        <v>5.0000000000000004E-6</v>
      </c>
      <c r="L500" s="52">
        <f t="shared" si="186"/>
        <v>5.0000000000000004E-6</v>
      </c>
      <c r="M500" s="52">
        <f t="shared" si="187"/>
        <v>5.0000000000000004E-6</v>
      </c>
      <c r="N500" s="52">
        <f t="shared" si="188"/>
        <v>5.0000000000000004E-6</v>
      </c>
      <c r="O500" s="52">
        <f t="shared" si="189"/>
        <v>598040.00000500004</v>
      </c>
      <c r="P500" s="30"/>
      <c r="Q500" s="30">
        <f t="shared" si="190"/>
        <v>340</v>
      </c>
      <c r="R500" s="30">
        <f t="shared" si="191"/>
        <v>348</v>
      </c>
      <c r="S500" s="30">
        <f t="shared" si="192"/>
        <v>332</v>
      </c>
      <c r="T500" s="30">
        <f t="shared" si="193"/>
        <v>348</v>
      </c>
      <c r="U500" s="30">
        <f t="shared" si="194"/>
        <v>290</v>
      </c>
      <c r="V500" s="30">
        <f t="shared" si="183"/>
        <v>8</v>
      </c>
      <c r="W500" s="53" t="str">
        <f t="shared" si="184"/>
        <v>▲</v>
      </c>
      <c r="Y500" s="54">
        <f t="shared" ca="1" si="202"/>
        <v>338</v>
      </c>
      <c r="Z500" s="30">
        <v>500</v>
      </c>
      <c r="AA500" s="30">
        <f t="shared" si="195"/>
        <v>41</v>
      </c>
      <c r="AB500" s="30" t="str">
        <f t="shared" ca="1" si="196"/>
        <v xml:space="preserve">Santana Lopez </v>
      </c>
      <c r="AC500" s="30">
        <f t="shared" ca="1" si="197"/>
        <v>0</v>
      </c>
      <c r="AD500" s="30">
        <f t="shared" ca="1" si="198"/>
        <v>16</v>
      </c>
      <c r="AE500" s="30" t="str">
        <f t="shared" ca="1" si="199"/>
        <v>---</v>
      </c>
      <c r="AF500" s="30" t="str">
        <f t="shared" ca="1" si="200"/>
        <v>▼</v>
      </c>
      <c r="AG500" s="30">
        <f t="shared" ca="1" si="203"/>
        <v>496</v>
      </c>
      <c r="AH500" s="53" t="str">
        <f t="shared" si="201"/>
        <v/>
      </c>
    </row>
    <row r="501" spans="1:34">
      <c r="A501" s="48"/>
      <c r="B501" s="135" t="s">
        <v>542</v>
      </c>
      <c r="C501" s="135">
        <v>4023860</v>
      </c>
      <c r="D501" s="135">
        <v>3445270</v>
      </c>
      <c r="E501" s="135">
        <v>3609600</v>
      </c>
      <c r="F501" s="135">
        <v>2155330</v>
      </c>
      <c r="G501" s="135">
        <v>2830270</v>
      </c>
      <c r="H501" s="135">
        <v>7</v>
      </c>
      <c r="I501" s="134"/>
      <c r="K501" s="51">
        <f t="shared" si="185"/>
        <v>4023860.00000501</v>
      </c>
      <c r="L501" s="52">
        <f t="shared" si="186"/>
        <v>3445270.00000501</v>
      </c>
      <c r="M501" s="52">
        <f t="shared" si="187"/>
        <v>3609600.00000501</v>
      </c>
      <c r="N501" s="52">
        <f t="shared" si="188"/>
        <v>2155330.00000501</v>
      </c>
      <c r="O501" s="52">
        <f t="shared" si="189"/>
        <v>2830270.00000501</v>
      </c>
      <c r="P501" s="30"/>
      <c r="Q501" s="30">
        <f t="shared" si="190"/>
        <v>63</v>
      </c>
      <c r="R501" s="30">
        <f t="shared" si="191"/>
        <v>73</v>
      </c>
      <c r="S501" s="30">
        <f t="shared" si="192"/>
        <v>87</v>
      </c>
      <c r="T501" s="30">
        <f t="shared" si="193"/>
        <v>121</v>
      </c>
      <c r="U501" s="30">
        <f t="shared" si="194"/>
        <v>117</v>
      </c>
      <c r="V501" s="30">
        <f t="shared" si="183"/>
        <v>10</v>
      </c>
      <c r="W501" s="53" t="str">
        <f t="shared" si="184"/>
        <v>▲</v>
      </c>
      <c r="Y501" s="54">
        <f t="shared" ca="1" si="202"/>
        <v>338</v>
      </c>
      <c r="Z501" s="30">
        <v>501</v>
      </c>
      <c r="AA501" s="30">
        <f t="shared" si="195"/>
        <v>36</v>
      </c>
      <c r="AB501" s="30" t="str">
        <f t="shared" ca="1" si="196"/>
        <v xml:space="preserve">Bart Jansen </v>
      </c>
      <c r="AC501" s="30">
        <f t="shared" ca="1" si="197"/>
        <v>0</v>
      </c>
      <c r="AD501" s="30">
        <f t="shared" ca="1" si="198"/>
        <v>80</v>
      </c>
      <c r="AE501" s="30">
        <f t="shared" ca="1" si="199"/>
        <v>5</v>
      </c>
      <c r="AF501" s="30" t="str">
        <f t="shared" ca="1" si="200"/>
        <v>▼</v>
      </c>
      <c r="AG501" s="30">
        <f t="shared" ca="1" si="203"/>
        <v>497</v>
      </c>
      <c r="AH501" s="53">
        <f t="shared" si="201"/>
        <v>4023860</v>
      </c>
    </row>
    <row r="502" spans="1:34">
      <c r="A502" s="48"/>
      <c r="B502" s="135" t="s">
        <v>543</v>
      </c>
      <c r="C502" s="135">
        <v>3969590</v>
      </c>
      <c r="D502" s="135">
        <v>2816580</v>
      </c>
      <c r="E502" s="135">
        <v>2871760</v>
      </c>
      <c r="F502" s="135">
        <v>2170980</v>
      </c>
      <c r="G502" s="135">
        <v>2814530</v>
      </c>
      <c r="H502" s="135">
        <v>80</v>
      </c>
      <c r="I502" s="134"/>
      <c r="K502" s="51">
        <f t="shared" si="185"/>
        <v>3969590.0000050198</v>
      </c>
      <c r="L502" s="52">
        <f t="shared" si="186"/>
        <v>2816580.0000050198</v>
      </c>
      <c r="M502" s="52">
        <f t="shared" si="187"/>
        <v>2871760.0000050198</v>
      </c>
      <c r="N502" s="52">
        <f t="shared" si="188"/>
        <v>2170980.0000050198</v>
      </c>
      <c r="O502" s="52">
        <f t="shared" si="189"/>
        <v>2814530.0000050198</v>
      </c>
      <c r="P502" s="30"/>
      <c r="Q502" s="30">
        <f t="shared" si="190"/>
        <v>65</v>
      </c>
      <c r="R502" s="30">
        <f t="shared" si="191"/>
        <v>121</v>
      </c>
      <c r="S502" s="30">
        <f t="shared" si="192"/>
        <v>129</v>
      </c>
      <c r="T502" s="30">
        <f t="shared" si="193"/>
        <v>119</v>
      </c>
      <c r="U502" s="30">
        <f t="shared" si="194"/>
        <v>120</v>
      </c>
      <c r="V502" s="30">
        <f t="shared" si="183"/>
        <v>56</v>
      </c>
      <c r="W502" s="53" t="str">
        <f t="shared" si="184"/>
        <v>▲</v>
      </c>
      <c r="Y502" s="54">
        <f t="shared" ca="1" si="202"/>
        <v>338</v>
      </c>
      <c r="Z502" s="30">
        <v>502</v>
      </c>
      <c r="AA502" s="30">
        <f t="shared" si="195"/>
        <v>33</v>
      </c>
      <c r="AB502" s="30" t="str">
        <f t="shared" ca="1" si="196"/>
        <v xml:space="preserve">Asad Khan </v>
      </c>
      <c r="AC502" s="30">
        <f t="shared" ca="1" si="197"/>
        <v>0</v>
      </c>
      <c r="AD502" s="30">
        <f t="shared" ca="1" si="198"/>
        <v>80</v>
      </c>
      <c r="AE502" s="30" t="str">
        <f t="shared" ca="1" si="199"/>
        <v>---</v>
      </c>
      <c r="AF502" s="30" t="str">
        <f t="shared" ca="1" si="200"/>
        <v>▼</v>
      </c>
      <c r="AG502" s="30">
        <f t="shared" ca="1" si="203"/>
        <v>147</v>
      </c>
      <c r="AH502" s="53">
        <f t="shared" si="201"/>
        <v>3969590</v>
      </c>
    </row>
    <row r="503" spans="1:34">
      <c r="A503" s="48"/>
      <c r="B503" s="135" t="s">
        <v>544</v>
      </c>
      <c r="C503" s="135">
        <v>3683200</v>
      </c>
      <c r="D503" s="135">
        <v>2217990</v>
      </c>
      <c r="E503" s="135">
        <v>1163060</v>
      </c>
      <c r="F503" s="135">
        <v>2319570</v>
      </c>
      <c r="G503" s="135">
        <v>2277670</v>
      </c>
      <c r="H503" s="135">
        <v>80</v>
      </c>
      <c r="I503" s="134"/>
      <c r="K503" s="51">
        <f t="shared" si="185"/>
        <v>3683200.0000050301</v>
      </c>
      <c r="L503" s="52">
        <f t="shared" si="186"/>
        <v>2217990.0000050301</v>
      </c>
      <c r="M503" s="52">
        <f t="shared" si="187"/>
        <v>1163060.0000050301</v>
      </c>
      <c r="N503" s="52">
        <f t="shared" si="188"/>
        <v>2319570.0000050301</v>
      </c>
      <c r="O503" s="52">
        <f t="shared" si="189"/>
        <v>2277670.0000050301</v>
      </c>
      <c r="P503" s="30"/>
      <c r="Q503" s="30">
        <f t="shared" si="190"/>
        <v>84</v>
      </c>
      <c r="R503" s="30">
        <f t="shared" si="191"/>
        <v>161</v>
      </c>
      <c r="S503" s="30">
        <f t="shared" si="192"/>
        <v>247</v>
      </c>
      <c r="T503" s="30">
        <f t="shared" si="193"/>
        <v>107</v>
      </c>
      <c r="U503" s="30">
        <f t="shared" si="194"/>
        <v>157</v>
      </c>
      <c r="V503" s="30">
        <f t="shared" si="183"/>
        <v>77</v>
      </c>
      <c r="W503" s="53" t="str">
        <f t="shared" si="184"/>
        <v>▲</v>
      </c>
      <c r="Y503" s="54">
        <f t="shared" ca="1" si="202"/>
        <v>338</v>
      </c>
      <c r="Z503" s="30">
        <v>503</v>
      </c>
      <c r="AA503" s="30">
        <f t="shared" si="195"/>
        <v>32</v>
      </c>
      <c r="AB503" s="30" t="str">
        <f t="shared" ca="1" si="196"/>
        <v xml:space="preserve">Tan Hui Peng </v>
      </c>
      <c r="AC503" s="30">
        <f t="shared" ca="1" si="197"/>
        <v>0</v>
      </c>
      <c r="AD503" s="30">
        <f t="shared" ca="1" si="198"/>
        <v>80</v>
      </c>
      <c r="AE503" s="30">
        <f t="shared" ca="1" si="199"/>
        <v>4</v>
      </c>
      <c r="AF503" s="30" t="str">
        <f t="shared" ca="1" si="200"/>
        <v>▼</v>
      </c>
      <c r="AG503" s="30">
        <f t="shared" ca="1" si="203"/>
        <v>8</v>
      </c>
      <c r="AH503" s="53">
        <f t="shared" si="201"/>
        <v>3683200</v>
      </c>
    </row>
    <row r="504" spans="1:34">
      <c r="A504" s="48" t="s">
        <v>41</v>
      </c>
      <c r="B504" s="135" t="s">
        <v>545</v>
      </c>
      <c r="C504" s="135">
        <v>0</v>
      </c>
      <c r="D504" s="135">
        <v>0</v>
      </c>
      <c r="E504" s="135">
        <v>0</v>
      </c>
      <c r="F504" s="135">
        <v>0</v>
      </c>
      <c r="G504" s="135">
        <v>0</v>
      </c>
      <c r="H504" s="135">
        <v>7</v>
      </c>
      <c r="I504" s="134"/>
      <c r="K504" s="51" t="str">
        <f t="shared" si="185"/>
        <v/>
      </c>
      <c r="L504" s="52" t="str">
        <f t="shared" si="186"/>
        <v/>
      </c>
      <c r="M504" s="52" t="str">
        <f t="shared" si="187"/>
        <v/>
      </c>
      <c r="N504" s="52" t="str">
        <f t="shared" si="188"/>
        <v/>
      </c>
      <c r="O504" s="52" t="str">
        <f t="shared" si="189"/>
        <v/>
      </c>
      <c r="P504" s="30"/>
      <c r="Q504" s="30">
        <f t="shared" si="190"/>
        <v>0</v>
      </c>
      <c r="R504" s="30">
        <f t="shared" si="191"/>
        <v>0</v>
      </c>
      <c r="S504" s="30">
        <f t="shared" si="192"/>
        <v>0</v>
      </c>
      <c r="T504" s="30">
        <f t="shared" si="193"/>
        <v>0</v>
      </c>
      <c r="U504" s="30">
        <f t="shared" si="194"/>
        <v>0</v>
      </c>
      <c r="V504" s="30">
        <f t="shared" si="183"/>
        <v>0</v>
      </c>
      <c r="W504" s="53" t="str">
        <f t="shared" si="184"/>
        <v>=</v>
      </c>
      <c r="Y504" s="54">
        <f t="shared" ca="1" si="202"/>
        <v>338</v>
      </c>
      <c r="Z504" s="30">
        <v>504</v>
      </c>
      <c r="AA504" s="30">
        <f t="shared" si="195"/>
        <v>24</v>
      </c>
      <c r="AB504" s="30" t="str">
        <f t="shared" ca="1" si="196"/>
        <v xml:space="preserve">Anita Brannam </v>
      </c>
      <c r="AC504" s="30">
        <f t="shared" ca="1" si="197"/>
        <v>0</v>
      </c>
      <c r="AD504" s="30">
        <f t="shared" ca="1" si="198"/>
        <v>71</v>
      </c>
      <c r="AE504" s="30" t="str">
        <f t="shared" ca="1" si="199"/>
        <v>---</v>
      </c>
      <c r="AF504" s="30" t="str">
        <f t="shared" ca="1" si="200"/>
        <v>▼</v>
      </c>
      <c r="AG504" s="30">
        <f t="shared" ca="1" si="203"/>
        <v>205</v>
      </c>
      <c r="AH504" s="53" t="str">
        <f t="shared" si="201"/>
        <v/>
      </c>
    </row>
    <row r="505" spans="1:34">
      <c r="A505" s="48"/>
      <c r="B505" s="135" t="s">
        <v>546</v>
      </c>
      <c r="C505" s="135">
        <v>3018580</v>
      </c>
      <c r="D505" s="135">
        <v>2851790</v>
      </c>
      <c r="E505" s="135">
        <v>2323040</v>
      </c>
      <c r="F505" s="135">
        <v>1806460</v>
      </c>
      <c r="G505" s="135">
        <v>2227860</v>
      </c>
      <c r="H505" s="135">
        <v>80</v>
      </c>
      <c r="I505" s="134"/>
      <c r="K505" s="51">
        <f t="shared" si="185"/>
        <v>3018580.0000050501</v>
      </c>
      <c r="L505" s="52">
        <f t="shared" si="186"/>
        <v>2851790.0000050501</v>
      </c>
      <c r="M505" s="52">
        <f t="shared" si="187"/>
        <v>2323040.0000050501</v>
      </c>
      <c r="N505" s="52">
        <f t="shared" si="188"/>
        <v>1806460.0000050501</v>
      </c>
      <c r="O505" s="52">
        <f t="shared" si="189"/>
        <v>2227860.0000050501</v>
      </c>
      <c r="P505" s="30"/>
      <c r="Q505" s="30">
        <f t="shared" si="190"/>
        <v>116</v>
      </c>
      <c r="R505" s="30">
        <f t="shared" si="191"/>
        <v>118</v>
      </c>
      <c r="S505" s="30">
        <f t="shared" si="192"/>
        <v>157</v>
      </c>
      <c r="T505" s="30">
        <f t="shared" si="193"/>
        <v>143</v>
      </c>
      <c r="U505" s="30">
        <f t="shared" si="194"/>
        <v>160</v>
      </c>
      <c r="V505" s="30">
        <f t="shared" si="183"/>
        <v>2</v>
      </c>
      <c r="W505" s="53" t="str">
        <f t="shared" si="184"/>
        <v>▲</v>
      </c>
      <c r="Y505" s="54">
        <f t="shared" ca="1" si="202"/>
        <v>338</v>
      </c>
      <c r="Z505" s="30">
        <v>505</v>
      </c>
      <c r="AA505" s="30">
        <f t="shared" si="195"/>
        <v>23</v>
      </c>
      <c r="AB505" s="30" t="str">
        <f t="shared" ca="1" si="196"/>
        <v xml:space="preserve">Jane Loyless </v>
      </c>
      <c r="AC505" s="30">
        <f t="shared" ca="1" si="197"/>
        <v>0</v>
      </c>
      <c r="AD505" s="30">
        <f t="shared" ca="1" si="198"/>
        <v>32</v>
      </c>
      <c r="AE505" s="30">
        <f t="shared" ca="1" si="199"/>
        <v>145</v>
      </c>
      <c r="AF505" s="30" t="str">
        <f t="shared" ca="1" si="200"/>
        <v>▼</v>
      </c>
      <c r="AG505" s="30">
        <f t="shared" ca="1" si="203"/>
        <v>314</v>
      </c>
      <c r="AH505" s="53">
        <f t="shared" si="201"/>
        <v>3018580</v>
      </c>
    </row>
    <row r="506" spans="1:34">
      <c r="A506" s="48"/>
      <c r="B506" s="135" t="s">
        <v>547</v>
      </c>
      <c r="C506" s="135">
        <v>4328300</v>
      </c>
      <c r="D506" s="135">
        <v>4272910</v>
      </c>
      <c r="E506" s="135">
        <v>3671230</v>
      </c>
      <c r="F506" s="135">
        <v>2902930</v>
      </c>
      <c r="G506" s="135">
        <v>4307660</v>
      </c>
      <c r="H506" s="135">
        <v>80</v>
      </c>
      <c r="I506" s="134"/>
      <c r="K506" s="51">
        <f t="shared" si="185"/>
        <v>4328300.0000050599</v>
      </c>
      <c r="L506" s="52">
        <f t="shared" si="186"/>
        <v>4272910.0000050599</v>
      </c>
      <c r="M506" s="52">
        <f t="shared" si="187"/>
        <v>3671230.0000050599</v>
      </c>
      <c r="N506" s="52">
        <f t="shared" si="188"/>
        <v>2902930.0000050599</v>
      </c>
      <c r="O506" s="52">
        <f t="shared" si="189"/>
        <v>4307660.0000050599</v>
      </c>
      <c r="P506" s="30"/>
      <c r="Q506" s="30">
        <f t="shared" si="190"/>
        <v>52</v>
      </c>
      <c r="R506" s="30">
        <f t="shared" si="191"/>
        <v>37</v>
      </c>
      <c r="S506" s="30">
        <f t="shared" si="192"/>
        <v>79</v>
      </c>
      <c r="T506" s="30">
        <f t="shared" si="193"/>
        <v>81</v>
      </c>
      <c r="U506" s="30">
        <f t="shared" si="194"/>
        <v>50</v>
      </c>
      <c r="V506" s="30">
        <f t="shared" si="183"/>
        <v>-15</v>
      </c>
      <c r="W506" s="53" t="str">
        <f t="shared" si="184"/>
        <v>▼</v>
      </c>
      <c r="Y506" s="54">
        <f t="shared" ca="1" si="202"/>
        <v>338</v>
      </c>
      <c r="Z506" s="30">
        <v>506</v>
      </c>
      <c r="AA506" s="30">
        <f t="shared" si="195"/>
        <v>21</v>
      </c>
      <c r="AB506" s="30" t="str">
        <f t="shared" ca="1" si="196"/>
        <v>Александр Александрович</v>
      </c>
      <c r="AC506" s="30">
        <f t="shared" ca="1" si="197"/>
        <v>0</v>
      </c>
      <c r="AD506" s="30">
        <f t="shared" ca="1" si="198"/>
        <v>80</v>
      </c>
      <c r="AE506" s="30">
        <f t="shared" ca="1" si="199"/>
        <v>18</v>
      </c>
      <c r="AF506" s="30" t="str">
        <f t="shared" ca="1" si="200"/>
        <v>▼</v>
      </c>
      <c r="AG506" s="30">
        <f t="shared" ca="1" si="203"/>
        <v>31</v>
      </c>
      <c r="AH506" s="53">
        <f t="shared" si="201"/>
        <v>4328300</v>
      </c>
    </row>
    <row r="507" spans="1:34">
      <c r="A507" s="48"/>
      <c r="B507" s="135" t="s">
        <v>548</v>
      </c>
      <c r="C507" s="135">
        <v>3336360</v>
      </c>
      <c r="D507" s="135">
        <v>2535450</v>
      </c>
      <c r="E507" s="135">
        <v>3293420</v>
      </c>
      <c r="F507" s="135">
        <v>2448810</v>
      </c>
      <c r="G507" s="135">
        <v>3545220</v>
      </c>
      <c r="H507" s="135">
        <v>80</v>
      </c>
      <c r="I507" s="134"/>
      <c r="K507" s="51">
        <f t="shared" si="185"/>
        <v>3336360.0000050701</v>
      </c>
      <c r="L507" s="52">
        <f t="shared" si="186"/>
        <v>2535450.0000050701</v>
      </c>
      <c r="M507" s="52">
        <f t="shared" si="187"/>
        <v>3293420.0000050701</v>
      </c>
      <c r="N507" s="52">
        <f t="shared" si="188"/>
        <v>2448810.0000050701</v>
      </c>
      <c r="O507" s="52">
        <f t="shared" si="189"/>
        <v>3545220.0000050701</v>
      </c>
      <c r="P507" s="30"/>
      <c r="Q507" s="30">
        <f t="shared" si="190"/>
        <v>100</v>
      </c>
      <c r="R507" s="30">
        <f t="shared" si="191"/>
        <v>132</v>
      </c>
      <c r="S507" s="30">
        <f t="shared" si="192"/>
        <v>102</v>
      </c>
      <c r="T507" s="30">
        <f t="shared" si="193"/>
        <v>95</v>
      </c>
      <c r="U507" s="30">
        <f t="shared" si="194"/>
        <v>80</v>
      </c>
      <c r="V507" s="30">
        <f t="shared" si="183"/>
        <v>32</v>
      </c>
      <c r="W507" s="53" t="str">
        <f t="shared" si="184"/>
        <v>▲</v>
      </c>
      <c r="Y507" s="54">
        <f t="shared" ca="1" si="202"/>
        <v>338</v>
      </c>
      <c r="Z507" s="30">
        <v>507</v>
      </c>
      <c r="AA507" s="30">
        <f t="shared" si="195"/>
        <v>15</v>
      </c>
      <c r="AB507" s="30" t="str">
        <f t="shared" ca="1" si="196"/>
        <v xml:space="preserve">Scott Popcap </v>
      </c>
      <c r="AC507" s="30">
        <f t="shared" ca="1" si="197"/>
        <v>0</v>
      </c>
      <c r="AD507" s="30">
        <f t="shared" ca="1" si="198"/>
        <v>80</v>
      </c>
      <c r="AE507" s="30" t="str">
        <f t="shared" ca="1" si="199"/>
        <v>---</v>
      </c>
      <c r="AF507" s="30" t="str">
        <f t="shared" ca="1" si="200"/>
        <v>▼</v>
      </c>
      <c r="AG507" s="30">
        <f t="shared" ca="1" si="203"/>
        <v>506</v>
      </c>
      <c r="AH507" s="53">
        <f t="shared" si="201"/>
        <v>3336360</v>
      </c>
    </row>
    <row r="508" spans="1:34">
      <c r="A508" s="48"/>
      <c r="B508" s="135" t="s">
        <v>549</v>
      </c>
      <c r="C508" s="135">
        <v>5199960</v>
      </c>
      <c r="D508" s="135">
        <v>3887470</v>
      </c>
      <c r="E508" s="135">
        <v>4004860</v>
      </c>
      <c r="F508" s="135">
        <v>4736380</v>
      </c>
      <c r="G508" s="135">
        <v>4133390</v>
      </c>
      <c r="H508" s="135">
        <v>80</v>
      </c>
      <c r="I508" s="134"/>
      <c r="K508" s="51">
        <f t="shared" si="185"/>
        <v>5199960.0000050804</v>
      </c>
      <c r="L508" s="52">
        <f t="shared" si="186"/>
        <v>3887470.0000050799</v>
      </c>
      <c r="M508" s="52">
        <f t="shared" si="187"/>
        <v>4004860.0000050799</v>
      </c>
      <c r="N508" s="52">
        <f t="shared" si="188"/>
        <v>4736380.0000050804</v>
      </c>
      <c r="O508" s="52">
        <f t="shared" si="189"/>
        <v>4133390.0000050799</v>
      </c>
      <c r="P508" s="30"/>
      <c r="Q508" s="30">
        <f t="shared" si="190"/>
        <v>26</v>
      </c>
      <c r="R508" s="30">
        <f t="shared" si="191"/>
        <v>51</v>
      </c>
      <c r="S508" s="30">
        <f t="shared" si="192"/>
        <v>60</v>
      </c>
      <c r="T508" s="30">
        <f t="shared" si="193"/>
        <v>21</v>
      </c>
      <c r="U508" s="30">
        <f t="shared" si="194"/>
        <v>57</v>
      </c>
      <c r="V508" s="30">
        <f t="shared" si="183"/>
        <v>25</v>
      </c>
      <c r="W508" s="53" t="str">
        <f t="shared" si="184"/>
        <v>▲</v>
      </c>
      <c r="Y508" s="54">
        <f t="shared" ca="1" si="202"/>
        <v>338</v>
      </c>
      <c r="Z508" s="30">
        <v>508</v>
      </c>
      <c r="AA508" s="30">
        <f t="shared" si="195"/>
        <v>12</v>
      </c>
      <c r="AB508" s="30" t="str">
        <f t="shared" ca="1" si="196"/>
        <v xml:space="preserve">Watchara Lekpittaya </v>
      </c>
      <c r="AC508" s="30">
        <f t="shared" ca="1" si="197"/>
        <v>0</v>
      </c>
      <c r="AD508" s="30">
        <f t="shared" ca="1" si="198"/>
        <v>80</v>
      </c>
      <c r="AE508" s="30" t="str">
        <f t="shared" ca="1" si="199"/>
        <v>---</v>
      </c>
      <c r="AF508" s="30" t="str">
        <f t="shared" ca="1" si="200"/>
        <v>▼</v>
      </c>
      <c r="AG508" s="30">
        <f t="shared" ca="1" si="203"/>
        <v>9</v>
      </c>
      <c r="AH508" s="53">
        <f t="shared" si="201"/>
        <v>5199960</v>
      </c>
    </row>
    <row r="509" spans="1:34">
      <c r="A509" s="48"/>
      <c r="B509" s="135" t="s">
        <v>550</v>
      </c>
      <c r="C509" s="135">
        <v>3604430</v>
      </c>
      <c r="D509" s="135">
        <v>2891510</v>
      </c>
      <c r="E509" s="135">
        <v>2799450</v>
      </c>
      <c r="F509" s="135">
        <v>3162580</v>
      </c>
      <c r="G509" s="135">
        <v>3036750</v>
      </c>
      <c r="H509" s="135">
        <v>80</v>
      </c>
      <c r="I509" s="134"/>
      <c r="K509" s="51">
        <f t="shared" si="185"/>
        <v>3604430.0000050901</v>
      </c>
      <c r="L509" s="52">
        <f t="shared" si="186"/>
        <v>2891510.0000050901</v>
      </c>
      <c r="M509" s="52">
        <f t="shared" si="187"/>
        <v>2799450.0000050901</v>
      </c>
      <c r="N509" s="52">
        <f t="shared" si="188"/>
        <v>3162580.0000050901</v>
      </c>
      <c r="O509" s="52">
        <f t="shared" si="189"/>
        <v>3036750.0000050901</v>
      </c>
      <c r="P509" s="30"/>
      <c r="Q509" s="30">
        <f t="shared" si="190"/>
        <v>90</v>
      </c>
      <c r="R509" s="30">
        <f t="shared" si="191"/>
        <v>112</v>
      </c>
      <c r="S509" s="30">
        <f t="shared" si="192"/>
        <v>133</v>
      </c>
      <c r="T509" s="30">
        <f t="shared" si="193"/>
        <v>72</v>
      </c>
      <c r="U509" s="30">
        <f t="shared" si="194"/>
        <v>107</v>
      </c>
      <c r="V509" s="30">
        <f t="shared" si="183"/>
        <v>22</v>
      </c>
      <c r="W509" s="53" t="str">
        <f t="shared" si="184"/>
        <v>▲</v>
      </c>
      <c r="Y509" s="54">
        <f t="shared" ca="1" si="202"/>
        <v>338</v>
      </c>
      <c r="Z509" s="30">
        <v>509</v>
      </c>
      <c r="AA509" s="30">
        <f t="shared" si="195"/>
        <v>9</v>
      </c>
      <c r="AB509" s="30" t="str">
        <f t="shared" ca="1" si="196"/>
        <v xml:space="preserve">Nathalie Légère </v>
      </c>
      <c r="AC509" s="30">
        <f t="shared" ca="1" si="197"/>
        <v>0</v>
      </c>
      <c r="AD509" s="30">
        <f t="shared" ca="1" si="198"/>
        <v>80</v>
      </c>
      <c r="AE509" s="30" t="str">
        <f t="shared" ca="1" si="199"/>
        <v>---</v>
      </c>
      <c r="AF509" s="30" t="str">
        <f t="shared" ca="1" si="200"/>
        <v>=</v>
      </c>
      <c r="AG509" s="30">
        <f t="shared" ca="1" si="203"/>
        <v>509</v>
      </c>
      <c r="AH509" s="53">
        <f t="shared" si="201"/>
        <v>3604430</v>
      </c>
    </row>
    <row r="510" spans="1:34">
      <c r="A510" s="48"/>
      <c r="B510" s="135" t="s">
        <v>551</v>
      </c>
      <c r="C510" s="135">
        <v>4603930</v>
      </c>
      <c r="D510" s="135">
        <v>4823570</v>
      </c>
      <c r="E510" s="135">
        <v>4390030</v>
      </c>
      <c r="F510" s="135">
        <v>3583860</v>
      </c>
      <c r="G510" s="135">
        <v>4907430</v>
      </c>
      <c r="H510" s="135">
        <v>80</v>
      </c>
      <c r="I510" s="134"/>
      <c r="K510" s="51">
        <f t="shared" si="185"/>
        <v>4603930.0000050999</v>
      </c>
      <c r="L510" s="52">
        <f t="shared" si="186"/>
        <v>4823570.0000050999</v>
      </c>
      <c r="M510" s="52">
        <f t="shared" si="187"/>
        <v>4390030.0000050999</v>
      </c>
      <c r="N510" s="52">
        <f t="shared" si="188"/>
        <v>3583860.0000050999</v>
      </c>
      <c r="O510" s="52">
        <f t="shared" si="189"/>
        <v>4907430.0000050999</v>
      </c>
      <c r="P510" s="30"/>
      <c r="Q510" s="30">
        <f t="shared" si="190"/>
        <v>42</v>
      </c>
      <c r="R510" s="30">
        <f t="shared" si="191"/>
        <v>21</v>
      </c>
      <c r="S510" s="30">
        <f t="shared" si="192"/>
        <v>34</v>
      </c>
      <c r="T510" s="30">
        <f t="shared" si="193"/>
        <v>49</v>
      </c>
      <c r="U510" s="30">
        <f t="shared" si="194"/>
        <v>32</v>
      </c>
      <c r="V510" s="30">
        <f t="shared" si="183"/>
        <v>-21</v>
      </c>
      <c r="W510" s="53" t="str">
        <f t="shared" si="184"/>
        <v>▼</v>
      </c>
      <c r="Y510" s="54" t="e">
        <f t="shared" ca="1" si="202"/>
        <v>#N/A</v>
      </c>
      <c r="Z510" s="30">
        <v>510</v>
      </c>
      <c r="AA510" s="30" t="e">
        <f t="shared" si="195"/>
        <v>#N/A</v>
      </c>
      <c r="AB510" s="30" t="e">
        <f t="shared" ca="1" si="196"/>
        <v>#N/A</v>
      </c>
      <c r="AC510" s="30" t="e">
        <f t="shared" ca="1" si="197"/>
        <v>#N/A</v>
      </c>
      <c r="AD510" s="30" t="e">
        <f t="shared" ca="1" si="198"/>
        <v>#N/A</v>
      </c>
      <c r="AE510" s="30" t="e">
        <f t="shared" ca="1" si="199"/>
        <v>#N/A</v>
      </c>
      <c r="AF510" s="30" t="e">
        <f t="shared" ca="1" si="200"/>
        <v>#N/A</v>
      </c>
      <c r="AG510" s="30" t="e">
        <f t="shared" ca="1" si="203"/>
        <v>#N/A</v>
      </c>
      <c r="AH510" s="53">
        <f t="shared" si="201"/>
        <v>4603930</v>
      </c>
    </row>
    <row r="511" spans="1:34">
      <c r="A511" s="48"/>
      <c r="B511" s="135" t="s">
        <v>552</v>
      </c>
      <c r="C511" s="135">
        <v>1755960</v>
      </c>
      <c r="D511" s="135">
        <v>1299790</v>
      </c>
      <c r="E511" s="135">
        <v>0</v>
      </c>
      <c r="F511" s="135">
        <v>1048480</v>
      </c>
      <c r="G511" s="135">
        <v>1083450</v>
      </c>
      <c r="H511" s="135">
        <v>48</v>
      </c>
      <c r="I511" s="134"/>
      <c r="K511" s="51">
        <f t="shared" si="185"/>
        <v>1755960.0000051099</v>
      </c>
      <c r="L511" s="52">
        <f t="shared" si="186"/>
        <v>1299790.0000051099</v>
      </c>
      <c r="M511" s="52">
        <f t="shared" si="187"/>
        <v>5.1100000000000002E-6</v>
      </c>
      <c r="N511" s="52">
        <f t="shared" si="188"/>
        <v>1048480.0000051101</v>
      </c>
      <c r="O511" s="52">
        <f t="shared" si="189"/>
        <v>1083450.0000051099</v>
      </c>
      <c r="P511" s="30"/>
      <c r="Q511" s="30">
        <f t="shared" si="190"/>
        <v>205</v>
      </c>
      <c r="R511" s="30">
        <f t="shared" si="191"/>
        <v>232</v>
      </c>
      <c r="S511" s="30">
        <f t="shared" si="192"/>
        <v>331</v>
      </c>
      <c r="T511" s="30">
        <f t="shared" si="193"/>
        <v>235</v>
      </c>
      <c r="U511" s="30">
        <f t="shared" si="194"/>
        <v>239</v>
      </c>
      <c r="V511" s="30">
        <f t="shared" si="183"/>
        <v>27</v>
      </c>
      <c r="W511" s="53" t="str">
        <f t="shared" si="184"/>
        <v>▲</v>
      </c>
      <c r="Y511" s="54" t="e">
        <f t="shared" ca="1" si="202"/>
        <v>#N/A</v>
      </c>
      <c r="Z511" s="30">
        <v>511</v>
      </c>
      <c r="AA511" s="30" t="e">
        <f t="shared" si="195"/>
        <v>#N/A</v>
      </c>
      <c r="AB511" s="30" t="e">
        <f t="shared" ca="1" si="196"/>
        <v>#N/A</v>
      </c>
      <c r="AC511" s="30" t="e">
        <f t="shared" ca="1" si="197"/>
        <v>#N/A</v>
      </c>
      <c r="AD511" s="30" t="e">
        <f t="shared" ca="1" si="198"/>
        <v>#N/A</v>
      </c>
      <c r="AE511" s="30" t="e">
        <f t="shared" ca="1" si="199"/>
        <v>#N/A</v>
      </c>
      <c r="AF511" s="30" t="e">
        <f t="shared" ca="1" si="200"/>
        <v>#N/A</v>
      </c>
      <c r="AG511" s="30" t="e">
        <f t="shared" ca="1" si="203"/>
        <v>#N/A</v>
      </c>
      <c r="AH511" s="53">
        <f t="shared" si="201"/>
        <v>1755960</v>
      </c>
    </row>
    <row r="512" spans="1:34">
      <c r="A512" s="48"/>
      <c r="B512" s="135" t="s">
        <v>553</v>
      </c>
      <c r="C512" s="135">
        <v>4151830</v>
      </c>
      <c r="D512" s="135">
        <v>3295140</v>
      </c>
      <c r="E512" s="135">
        <v>4056660</v>
      </c>
      <c r="F512" s="135">
        <v>2208400</v>
      </c>
      <c r="G512" s="135">
        <v>2358460</v>
      </c>
      <c r="H512" s="135">
        <v>80</v>
      </c>
      <c r="I512" s="134"/>
      <c r="K512" s="51">
        <f t="shared" si="185"/>
        <v>4151830.0000051199</v>
      </c>
      <c r="L512" s="52">
        <f t="shared" si="186"/>
        <v>3295140.0000051199</v>
      </c>
      <c r="M512" s="52">
        <f t="shared" si="187"/>
        <v>4056660.0000051199</v>
      </c>
      <c r="N512" s="52">
        <f t="shared" si="188"/>
        <v>2208400.0000051199</v>
      </c>
      <c r="O512" s="52">
        <f t="shared" si="189"/>
        <v>2358460.0000051199</v>
      </c>
      <c r="P512" s="30"/>
      <c r="Q512" s="30">
        <f t="shared" si="190"/>
        <v>59</v>
      </c>
      <c r="R512" s="30">
        <f t="shared" si="191"/>
        <v>83</v>
      </c>
      <c r="S512" s="30">
        <f t="shared" si="192"/>
        <v>56</v>
      </c>
      <c r="T512" s="30">
        <f t="shared" si="193"/>
        <v>115</v>
      </c>
      <c r="U512" s="30">
        <f t="shared" si="194"/>
        <v>153</v>
      </c>
      <c r="V512" s="30">
        <f t="shared" si="183"/>
        <v>24</v>
      </c>
      <c r="W512" s="53" t="str">
        <f t="shared" si="184"/>
        <v>▲</v>
      </c>
      <c r="Y512" s="54" t="e">
        <f t="shared" ca="1" si="202"/>
        <v>#N/A</v>
      </c>
      <c r="Z512" s="30">
        <v>512</v>
      </c>
      <c r="AA512" s="30" t="e">
        <f t="shared" si="195"/>
        <v>#N/A</v>
      </c>
      <c r="AB512" s="30" t="e">
        <f t="shared" ca="1" si="196"/>
        <v>#N/A</v>
      </c>
      <c r="AC512" s="30" t="e">
        <f t="shared" ca="1" si="197"/>
        <v>#N/A</v>
      </c>
      <c r="AD512" s="30" t="e">
        <f t="shared" ca="1" si="198"/>
        <v>#N/A</v>
      </c>
      <c r="AE512" s="30" t="e">
        <f t="shared" ca="1" si="199"/>
        <v>#N/A</v>
      </c>
      <c r="AF512" s="30" t="e">
        <f t="shared" ca="1" si="200"/>
        <v>#N/A</v>
      </c>
      <c r="AG512" s="30" t="e">
        <f t="shared" ca="1" si="203"/>
        <v>#N/A</v>
      </c>
      <c r="AH512" s="53">
        <f t="shared" si="201"/>
        <v>4151830</v>
      </c>
    </row>
    <row r="513" spans="1:34">
      <c r="A513" s="48"/>
      <c r="B513" s="135" t="s">
        <v>554</v>
      </c>
      <c r="C513" s="135">
        <v>3777880</v>
      </c>
      <c r="D513" s="135">
        <v>3630580</v>
      </c>
      <c r="E513" s="135">
        <v>4378290</v>
      </c>
      <c r="F513" s="135">
        <v>3286670</v>
      </c>
      <c r="G513" s="135">
        <v>3802570</v>
      </c>
      <c r="H513" s="135">
        <v>80</v>
      </c>
      <c r="I513" s="134"/>
      <c r="K513" s="51">
        <f t="shared" si="185"/>
        <v>3777880.0000051302</v>
      </c>
      <c r="L513" s="52">
        <f t="shared" si="186"/>
        <v>3630580.0000051302</v>
      </c>
      <c r="M513" s="52">
        <f t="shared" si="187"/>
        <v>4378290.0000051297</v>
      </c>
      <c r="N513" s="52">
        <f t="shared" si="188"/>
        <v>3286670.0000051302</v>
      </c>
      <c r="O513" s="52">
        <f t="shared" si="189"/>
        <v>3802570.0000051302</v>
      </c>
      <c r="P513" s="30"/>
      <c r="Q513" s="30">
        <f t="shared" si="190"/>
        <v>78</v>
      </c>
      <c r="R513" s="30">
        <f t="shared" si="191"/>
        <v>64</v>
      </c>
      <c r="S513" s="30">
        <f t="shared" si="192"/>
        <v>36</v>
      </c>
      <c r="T513" s="30">
        <f t="shared" si="193"/>
        <v>64</v>
      </c>
      <c r="U513" s="30">
        <f t="shared" si="194"/>
        <v>69</v>
      </c>
      <c r="V513" s="30">
        <f t="shared" si="183"/>
        <v>-14</v>
      </c>
      <c r="W513" s="53" t="str">
        <f t="shared" si="184"/>
        <v>▼</v>
      </c>
      <c r="Y513" s="54" t="e">
        <f t="shared" ca="1" si="202"/>
        <v>#N/A</v>
      </c>
      <c r="Z513" s="30">
        <v>513</v>
      </c>
      <c r="AA513" s="30" t="e">
        <f t="shared" si="195"/>
        <v>#N/A</v>
      </c>
      <c r="AB513" s="30" t="e">
        <f t="shared" ca="1" si="196"/>
        <v>#N/A</v>
      </c>
      <c r="AC513" s="30" t="e">
        <f t="shared" ca="1" si="197"/>
        <v>#N/A</v>
      </c>
      <c r="AD513" s="30" t="e">
        <f t="shared" ca="1" si="198"/>
        <v>#N/A</v>
      </c>
      <c r="AE513" s="30" t="e">
        <f t="shared" ca="1" si="199"/>
        <v>#N/A</v>
      </c>
      <c r="AF513" s="30" t="e">
        <f t="shared" ca="1" si="200"/>
        <v>#N/A</v>
      </c>
      <c r="AG513" s="30" t="e">
        <f t="shared" ca="1" si="203"/>
        <v>#N/A</v>
      </c>
      <c r="AH513" s="53">
        <f t="shared" si="201"/>
        <v>3777880</v>
      </c>
    </row>
    <row r="514" spans="1:34">
      <c r="A514" s="48"/>
      <c r="B514" s="135" t="s">
        <v>555</v>
      </c>
      <c r="C514" s="135">
        <v>2859910</v>
      </c>
      <c r="D514" s="135">
        <v>2287470</v>
      </c>
      <c r="E514" s="135">
        <v>2911780</v>
      </c>
      <c r="F514" s="135">
        <v>1557830</v>
      </c>
      <c r="G514" s="135">
        <v>2944260</v>
      </c>
      <c r="H514" s="135">
        <v>80</v>
      </c>
      <c r="I514" s="134"/>
      <c r="K514" s="51">
        <f t="shared" si="185"/>
        <v>2859910.00000514</v>
      </c>
      <c r="L514" s="52">
        <f t="shared" si="186"/>
        <v>2287470.00000514</v>
      </c>
      <c r="M514" s="52">
        <f t="shared" si="187"/>
        <v>2911780.00000514</v>
      </c>
      <c r="N514" s="52">
        <f t="shared" si="188"/>
        <v>1557830.00000514</v>
      </c>
      <c r="O514" s="52">
        <f t="shared" si="189"/>
        <v>2944260.00000514</v>
      </c>
      <c r="P514" s="30"/>
      <c r="Q514" s="30">
        <f t="shared" si="190"/>
        <v>129</v>
      </c>
      <c r="R514" s="30">
        <f t="shared" si="191"/>
        <v>155</v>
      </c>
      <c r="S514" s="30">
        <f t="shared" si="192"/>
        <v>128</v>
      </c>
      <c r="T514" s="30">
        <f t="shared" si="193"/>
        <v>173</v>
      </c>
      <c r="U514" s="30">
        <f t="shared" si="194"/>
        <v>110</v>
      </c>
      <c r="V514" s="30">
        <f t="shared" ref="V514:V577" si="204">IF(ISBLANK(B514),"",R514-Q514)</f>
        <v>26</v>
      </c>
      <c r="W514" s="53" t="str">
        <f t="shared" ref="W514:W577" si="205">IF(ISBLANK(B514),"",IF(V514 &lt; 1, IF(V514 = 0, "=", "▼"), "▲"))</f>
        <v>▲</v>
      </c>
      <c r="Y514" s="54" t="e">
        <f t="shared" ca="1" si="202"/>
        <v>#N/A</v>
      </c>
      <c r="Z514" s="30">
        <v>514</v>
      </c>
      <c r="AA514" s="30" t="e">
        <f t="shared" si="195"/>
        <v>#N/A</v>
      </c>
      <c r="AB514" s="30" t="e">
        <f t="shared" ca="1" si="196"/>
        <v>#N/A</v>
      </c>
      <c r="AC514" s="30" t="e">
        <f t="shared" ca="1" si="197"/>
        <v>#N/A</v>
      </c>
      <c r="AD514" s="30" t="e">
        <f t="shared" ca="1" si="198"/>
        <v>#N/A</v>
      </c>
      <c r="AE514" s="30" t="e">
        <f t="shared" ca="1" si="199"/>
        <v>#N/A</v>
      </c>
      <c r="AF514" s="30" t="e">
        <f t="shared" ca="1" si="200"/>
        <v>#N/A</v>
      </c>
      <c r="AG514" s="30" t="e">
        <f t="shared" ca="1" si="203"/>
        <v>#N/A</v>
      </c>
      <c r="AH514" s="53">
        <f t="shared" si="201"/>
        <v>2859910</v>
      </c>
    </row>
    <row r="515" spans="1:34">
      <c r="A515" s="48"/>
      <c r="B515" s="135" t="s">
        <v>556</v>
      </c>
      <c r="C515" s="135">
        <v>228540</v>
      </c>
      <c r="D515" s="135">
        <v>0</v>
      </c>
      <c r="E515" s="135">
        <v>281950</v>
      </c>
      <c r="F515" s="135">
        <v>54470</v>
      </c>
      <c r="G515" s="135">
        <v>423090</v>
      </c>
      <c r="H515" s="135">
        <v>48</v>
      </c>
      <c r="I515" s="134"/>
      <c r="K515" s="51">
        <f t="shared" ref="K515:K578" si="206">IF(ISBLANK(C515),"", IF(ISBLANK(A515), IF(ISNUMBER(C515), C515+0.00000001*ROW(C515), 0.00000001*ROW(C515)), ""))</f>
        <v>228540.00000515001</v>
      </c>
      <c r="L515" s="52">
        <f t="shared" ref="L515:L578" si="207">IF(ISBLANK(D515),"", IF(ISBLANK(A515), IF(ISNUMBER(D515), D515+0.00000001*ROW(D515), 0.00000001*ROW(D515)), ""))</f>
        <v>5.1499999999999998E-6</v>
      </c>
      <c r="M515" s="52">
        <f t="shared" ref="M515:M544" si="208">IF(ISBLANK(E515),"", IF(ISBLANK(A515), IF(ISNUMBER(E515), E515+0.00000001*ROW(E515), 0.00000001*ROW(E515)), ""))</f>
        <v>281950.00000514998</v>
      </c>
      <c r="N515" s="52">
        <f t="shared" ref="N515:N544" si="209">IF(ISBLANK(F515),"", IF(ISBLANK(A515), IF(ISNUMBER(F515), F515+0.00000001*ROW(F515), 0.00000001*ROW(F515)), ""))</f>
        <v>54470.000005150003</v>
      </c>
      <c r="O515" s="52">
        <f t="shared" ref="O515:O544" si="210">IF(ISBLANK(G515),"", IF(ISBLANK(A515), IF(ISNUMBER(G515), G515+0.00000001*ROW(G515), 0.00000001*ROW(G515)), ""))</f>
        <v>423090.00000514998</v>
      </c>
      <c r="P515" s="30"/>
      <c r="Q515" s="30">
        <f t="shared" ref="Q515:Q578" si="211">IF(ISBLANK(B515),"",COUNTIF($K$2:$K$999,"&gt;="&amp;K515))</f>
        <v>334</v>
      </c>
      <c r="R515" s="30">
        <f t="shared" ref="R515:R578" si="212">IF(ISBLANK(B515),"",COUNTIF($L$2:$L$999,"&gt;="&amp;L515))</f>
        <v>347</v>
      </c>
      <c r="S515" s="30">
        <f t="shared" ref="S515:S544" si="213">IF(ISBLANK(B515),"",COUNTIF($M$1:$M$998,"&gt;="&amp;M515))</f>
        <v>320</v>
      </c>
      <c r="T515" s="30">
        <f t="shared" ref="T515:T544" si="214">IF(ISBLANK(B515),"",COUNTIF($N$1:$N$998,"&gt;="&amp;N515))</f>
        <v>340</v>
      </c>
      <c r="U515" s="30">
        <f t="shared" ref="U515:U544" si="215">IF(ISBLANK(B515),"",COUNTIF($O$1:$O$998,"&gt;="&amp;O515))</f>
        <v>310</v>
      </c>
      <c r="V515" s="30">
        <f t="shared" si="204"/>
        <v>13</v>
      </c>
      <c r="W515" s="53" t="str">
        <f t="shared" si="205"/>
        <v>▲</v>
      </c>
      <c r="Y515" s="54" t="e">
        <f t="shared" ca="1" si="202"/>
        <v>#N/A</v>
      </c>
      <c r="Z515" s="30">
        <v>515</v>
      </c>
      <c r="AA515" s="30" t="e">
        <f t="shared" ref="AA515:AA578" si="216">MATCH(Z515,$Q$2:$Q$999,0)</f>
        <v>#N/A</v>
      </c>
      <c r="AB515" s="30" t="e">
        <f t="shared" ref="AB515:AB578" ca="1" si="217">INDIRECT("B"&amp;AA515+1)</f>
        <v>#N/A</v>
      </c>
      <c r="AC515" s="30" t="e">
        <f t="shared" ref="AC515:AC578" ca="1" si="218">INDIRECT("C"&amp;AA515+1)</f>
        <v>#N/A</v>
      </c>
      <c r="AD515" s="30" t="e">
        <f t="shared" ref="AD515:AD578" ca="1" si="219">INDIRECT("H"&amp;AA515+1)</f>
        <v>#N/A</v>
      </c>
      <c r="AE515" s="30" t="e">
        <f t="shared" ref="AE515:AE578" ca="1" si="220">IF(INDIRECT("i"&amp;AA515+1) &gt; 0, IF(INDIRECT("i"&amp;AA515+1) &lt; 1000,  INDIRECT("i"&amp;AA515+1),999),"---")</f>
        <v>#N/A</v>
      </c>
      <c r="AF515" s="30" t="e">
        <f t="shared" ref="AF515:AF578" ca="1" si="221">INDIRECT("w"&amp;AA515+1)</f>
        <v>#N/A</v>
      </c>
      <c r="AG515" s="30" t="e">
        <f t="shared" ca="1" si="203"/>
        <v>#N/A</v>
      </c>
      <c r="AH515" s="53">
        <f t="shared" ref="AH515:AH578" si="222">IF(AND(C515&gt;0,ISBLANK(A515)),C515,"")</f>
        <v>228540</v>
      </c>
    </row>
    <row r="516" spans="1:34">
      <c r="A516" s="48"/>
      <c r="B516" s="135" t="s">
        <v>557</v>
      </c>
      <c r="C516" s="135">
        <v>2696610</v>
      </c>
      <c r="D516" s="135">
        <v>2077800</v>
      </c>
      <c r="E516" s="135">
        <v>2108970</v>
      </c>
      <c r="F516" s="135">
        <v>1798260</v>
      </c>
      <c r="G516" s="135">
        <v>2121100</v>
      </c>
      <c r="H516" s="135">
        <v>80</v>
      </c>
      <c r="I516" s="134"/>
      <c r="K516" s="51">
        <f t="shared" si="206"/>
        <v>2696610.00000516</v>
      </c>
      <c r="L516" s="52">
        <f t="shared" si="207"/>
        <v>2077800.00000516</v>
      </c>
      <c r="M516" s="52">
        <f t="shared" si="208"/>
        <v>2108970.00000516</v>
      </c>
      <c r="N516" s="52">
        <f t="shared" si="209"/>
        <v>1798260.00000516</v>
      </c>
      <c r="O516" s="52">
        <f t="shared" si="210"/>
        <v>2121100.00000516</v>
      </c>
      <c r="P516" s="30"/>
      <c r="Q516" s="30">
        <f t="shared" si="211"/>
        <v>134</v>
      </c>
      <c r="R516" s="30">
        <f t="shared" si="212"/>
        <v>172</v>
      </c>
      <c r="S516" s="30">
        <f t="shared" si="213"/>
        <v>173</v>
      </c>
      <c r="T516" s="30">
        <f t="shared" si="214"/>
        <v>144</v>
      </c>
      <c r="U516" s="30">
        <f t="shared" si="215"/>
        <v>168</v>
      </c>
      <c r="V516" s="30">
        <f t="shared" si="204"/>
        <v>38</v>
      </c>
      <c r="W516" s="53" t="str">
        <f t="shared" si="205"/>
        <v>▲</v>
      </c>
      <c r="Y516" s="54" t="e">
        <f t="shared" ref="Y516:Y579" ca="1" si="223">(IF(AC516=AC515,Y515,Y515+1))</f>
        <v>#N/A</v>
      </c>
      <c r="Z516" s="30">
        <v>516</v>
      </c>
      <c r="AA516" s="30" t="e">
        <f t="shared" si="216"/>
        <v>#N/A</v>
      </c>
      <c r="AB516" s="30" t="e">
        <f t="shared" ca="1" si="217"/>
        <v>#N/A</v>
      </c>
      <c r="AC516" s="30" t="e">
        <f t="shared" ca="1" si="218"/>
        <v>#N/A</v>
      </c>
      <c r="AD516" s="30" t="e">
        <f t="shared" ca="1" si="219"/>
        <v>#N/A</v>
      </c>
      <c r="AE516" s="30" t="e">
        <f t="shared" ca="1" si="220"/>
        <v>#N/A</v>
      </c>
      <c r="AF516" s="30" t="e">
        <f t="shared" ca="1" si="221"/>
        <v>#N/A</v>
      </c>
      <c r="AG516" s="30" t="e">
        <f t="shared" ca="1" si="203"/>
        <v>#N/A</v>
      </c>
      <c r="AH516" s="53">
        <f t="shared" si="222"/>
        <v>2696610</v>
      </c>
    </row>
    <row r="517" spans="1:34">
      <c r="A517" s="48"/>
      <c r="B517" s="135" t="s">
        <v>558</v>
      </c>
      <c r="C517" s="135">
        <v>2816320</v>
      </c>
      <c r="D517" s="135">
        <v>2266760</v>
      </c>
      <c r="E517" s="135">
        <v>3009470</v>
      </c>
      <c r="F517" s="135">
        <v>2416480</v>
      </c>
      <c r="G517" s="135">
        <v>3122890</v>
      </c>
      <c r="H517" s="135">
        <v>80</v>
      </c>
      <c r="I517" s="134"/>
      <c r="K517" s="51">
        <f t="shared" si="206"/>
        <v>2816320.0000051698</v>
      </c>
      <c r="L517" s="52">
        <f t="shared" si="207"/>
        <v>2266760.0000051698</v>
      </c>
      <c r="M517" s="52">
        <f t="shared" si="208"/>
        <v>3009470.0000051698</v>
      </c>
      <c r="N517" s="52">
        <f t="shared" si="209"/>
        <v>2416480.0000051698</v>
      </c>
      <c r="O517" s="52">
        <f t="shared" si="210"/>
        <v>3122890.0000051698</v>
      </c>
      <c r="P517" s="30"/>
      <c r="Q517" s="30">
        <f t="shared" si="211"/>
        <v>131</v>
      </c>
      <c r="R517" s="30">
        <f t="shared" si="212"/>
        <v>158</v>
      </c>
      <c r="S517" s="30">
        <f t="shared" si="213"/>
        <v>121</v>
      </c>
      <c r="T517" s="30">
        <f t="shared" si="214"/>
        <v>96</v>
      </c>
      <c r="U517" s="30">
        <f t="shared" si="215"/>
        <v>104</v>
      </c>
      <c r="V517" s="30">
        <f t="shared" si="204"/>
        <v>27</v>
      </c>
      <c r="W517" s="53" t="str">
        <f t="shared" si="205"/>
        <v>▲</v>
      </c>
      <c r="Y517" s="54" t="e">
        <f t="shared" ca="1" si="223"/>
        <v>#N/A</v>
      </c>
      <c r="Z517" s="30">
        <v>517</v>
      </c>
      <c r="AA517" s="30" t="e">
        <f t="shared" si="216"/>
        <v>#N/A</v>
      </c>
      <c r="AB517" s="30" t="e">
        <f t="shared" ca="1" si="217"/>
        <v>#N/A</v>
      </c>
      <c r="AC517" s="30" t="e">
        <f t="shared" ca="1" si="218"/>
        <v>#N/A</v>
      </c>
      <c r="AD517" s="30" t="e">
        <f t="shared" ca="1" si="219"/>
        <v>#N/A</v>
      </c>
      <c r="AE517" s="30" t="e">
        <f t="shared" ca="1" si="220"/>
        <v>#N/A</v>
      </c>
      <c r="AF517" s="30" t="e">
        <f t="shared" ca="1" si="221"/>
        <v>#N/A</v>
      </c>
      <c r="AG517" s="30" t="e">
        <f t="shared" ref="AG517:AG580" ca="1" si="224">MIN(INDIRECT("R"&amp;(AA517+1)&amp;":U"&amp;(AA517+1)))</f>
        <v>#N/A</v>
      </c>
      <c r="AH517" s="53">
        <f t="shared" si="222"/>
        <v>2816320</v>
      </c>
    </row>
    <row r="518" spans="1:34">
      <c r="A518" s="48"/>
      <c r="B518" s="135" t="s">
        <v>559</v>
      </c>
      <c r="C518" s="135">
        <v>75000</v>
      </c>
      <c r="D518" s="135">
        <v>540850</v>
      </c>
      <c r="E518" s="135">
        <v>536690</v>
      </c>
      <c r="F518" s="135">
        <v>46070</v>
      </c>
      <c r="G518" s="135">
        <v>425990</v>
      </c>
      <c r="H518" s="135">
        <v>20</v>
      </c>
      <c r="I518" s="134"/>
      <c r="K518" s="51">
        <f t="shared" si="206"/>
        <v>75000.000005180002</v>
      </c>
      <c r="L518" s="52">
        <f t="shared" si="207"/>
        <v>540850.00000518002</v>
      </c>
      <c r="M518" s="52">
        <f t="shared" si="208"/>
        <v>536690.00000518002</v>
      </c>
      <c r="N518" s="52">
        <f t="shared" si="209"/>
        <v>46070.000005180002</v>
      </c>
      <c r="O518" s="52">
        <f t="shared" si="210"/>
        <v>425990.00000518002</v>
      </c>
      <c r="P518" s="30"/>
      <c r="Q518" s="30">
        <f t="shared" si="211"/>
        <v>338</v>
      </c>
      <c r="R518" s="30">
        <f t="shared" si="212"/>
        <v>312</v>
      </c>
      <c r="S518" s="30">
        <f t="shared" si="213"/>
        <v>304</v>
      </c>
      <c r="T518" s="30">
        <f t="shared" si="214"/>
        <v>341</v>
      </c>
      <c r="U518" s="30">
        <f t="shared" si="215"/>
        <v>309</v>
      </c>
      <c r="V518" s="30">
        <f t="shared" si="204"/>
        <v>-26</v>
      </c>
      <c r="W518" s="53" t="str">
        <f t="shared" si="205"/>
        <v>▼</v>
      </c>
      <c r="Y518" s="54" t="e">
        <f t="shared" ca="1" si="223"/>
        <v>#N/A</v>
      </c>
      <c r="Z518" s="30">
        <v>518</v>
      </c>
      <c r="AA518" s="30" t="e">
        <f t="shared" si="216"/>
        <v>#N/A</v>
      </c>
      <c r="AB518" s="30" t="e">
        <f t="shared" ca="1" si="217"/>
        <v>#N/A</v>
      </c>
      <c r="AC518" s="30" t="e">
        <f t="shared" ca="1" si="218"/>
        <v>#N/A</v>
      </c>
      <c r="AD518" s="30" t="e">
        <f t="shared" ca="1" si="219"/>
        <v>#N/A</v>
      </c>
      <c r="AE518" s="30" t="e">
        <f t="shared" ca="1" si="220"/>
        <v>#N/A</v>
      </c>
      <c r="AF518" s="30" t="e">
        <f t="shared" ca="1" si="221"/>
        <v>#N/A</v>
      </c>
      <c r="AG518" s="30" t="e">
        <f t="shared" ca="1" si="224"/>
        <v>#N/A</v>
      </c>
      <c r="AH518" s="53">
        <f t="shared" si="222"/>
        <v>75000</v>
      </c>
    </row>
    <row r="519" spans="1:34">
      <c r="A519" s="48"/>
      <c r="B519" s="135" t="s">
        <v>560</v>
      </c>
      <c r="C519" s="135">
        <v>1138720</v>
      </c>
      <c r="D519" s="135">
        <v>1504990</v>
      </c>
      <c r="E519" s="135">
        <v>1977870</v>
      </c>
      <c r="F519" s="135">
        <v>1397780</v>
      </c>
      <c r="G519" s="135">
        <v>1721440</v>
      </c>
      <c r="H519" s="135">
        <v>72</v>
      </c>
      <c r="I519" s="134"/>
      <c r="K519" s="51">
        <f t="shared" si="206"/>
        <v>1138720.00000519</v>
      </c>
      <c r="L519" s="52">
        <f t="shared" si="207"/>
        <v>1504990.00000519</v>
      </c>
      <c r="M519" s="52">
        <f t="shared" si="208"/>
        <v>1977870.00000519</v>
      </c>
      <c r="N519" s="52">
        <f t="shared" si="209"/>
        <v>1397780.00000519</v>
      </c>
      <c r="O519" s="52">
        <f t="shared" si="210"/>
        <v>1721440.00000519</v>
      </c>
      <c r="P519" s="30"/>
      <c r="Q519" s="30">
        <f t="shared" si="211"/>
        <v>244</v>
      </c>
      <c r="R519" s="30">
        <f t="shared" si="212"/>
        <v>215</v>
      </c>
      <c r="S519" s="30">
        <f t="shared" si="213"/>
        <v>187</v>
      </c>
      <c r="T519" s="30">
        <f t="shared" si="214"/>
        <v>193</v>
      </c>
      <c r="U519" s="30">
        <f t="shared" si="215"/>
        <v>191</v>
      </c>
      <c r="V519" s="30">
        <f t="shared" si="204"/>
        <v>-29</v>
      </c>
      <c r="W519" s="53" t="str">
        <f t="shared" si="205"/>
        <v>▼</v>
      </c>
      <c r="Y519" s="54" t="e">
        <f t="shared" ca="1" si="223"/>
        <v>#N/A</v>
      </c>
      <c r="Z519" s="30">
        <v>519</v>
      </c>
      <c r="AA519" s="30" t="e">
        <f t="shared" si="216"/>
        <v>#N/A</v>
      </c>
      <c r="AB519" s="30" t="e">
        <f t="shared" ca="1" si="217"/>
        <v>#N/A</v>
      </c>
      <c r="AC519" s="30" t="e">
        <f t="shared" ca="1" si="218"/>
        <v>#N/A</v>
      </c>
      <c r="AD519" s="30" t="e">
        <f t="shared" ca="1" si="219"/>
        <v>#N/A</v>
      </c>
      <c r="AE519" s="30" t="e">
        <f t="shared" ca="1" si="220"/>
        <v>#N/A</v>
      </c>
      <c r="AF519" s="30" t="e">
        <f t="shared" ca="1" si="221"/>
        <v>#N/A</v>
      </c>
      <c r="AG519" s="30" t="e">
        <f t="shared" ca="1" si="224"/>
        <v>#N/A</v>
      </c>
      <c r="AH519" s="53">
        <f t="shared" si="222"/>
        <v>1138720</v>
      </c>
    </row>
    <row r="520" spans="1:34">
      <c r="A520" s="48"/>
      <c r="B520" s="135" t="s">
        <v>561</v>
      </c>
      <c r="C520" s="135">
        <v>3573680</v>
      </c>
      <c r="D520" s="135">
        <v>2742810</v>
      </c>
      <c r="E520" s="135">
        <v>2664410</v>
      </c>
      <c r="F520" s="135">
        <v>2302110</v>
      </c>
      <c r="G520" s="135">
        <v>3575460</v>
      </c>
      <c r="H520" s="135">
        <v>80</v>
      </c>
      <c r="I520" s="134"/>
      <c r="K520" s="51">
        <f t="shared" si="206"/>
        <v>3573680.0000052</v>
      </c>
      <c r="L520" s="52">
        <f t="shared" si="207"/>
        <v>2742810.0000052</v>
      </c>
      <c r="M520" s="52">
        <f t="shared" si="208"/>
        <v>2664410.0000052</v>
      </c>
      <c r="N520" s="52">
        <f t="shared" si="209"/>
        <v>2302110.0000052</v>
      </c>
      <c r="O520" s="52">
        <f t="shared" si="210"/>
        <v>3575460.0000052</v>
      </c>
      <c r="P520" s="30"/>
      <c r="Q520" s="30">
        <f t="shared" si="211"/>
        <v>92</v>
      </c>
      <c r="R520" s="30">
        <f t="shared" si="212"/>
        <v>123</v>
      </c>
      <c r="S520" s="30">
        <f t="shared" si="213"/>
        <v>140</v>
      </c>
      <c r="T520" s="30">
        <f t="shared" si="214"/>
        <v>108</v>
      </c>
      <c r="U520" s="30">
        <f t="shared" si="215"/>
        <v>78</v>
      </c>
      <c r="V520" s="30">
        <f t="shared" si="204"/>
        <v>31</v>
      </c>
      <c r="W520" s="53" t="str">
        <f t="shared" si="205"/>
        <v>▲</v>
      </c>
      <c r="Y520" s="54" t="e">
        <f t="shared" ca="1" si="223"/>
        <v>#N/A</v>
      </c>
      <c r="Z520" s="30">
        <v>520</v>
      </c>
      <c r="AA520" s="30" t="e">
        <f t="shared" si="216"/>
        <v>#N/A</v>
      </c>
      <c r="AB520" s="30" t="e">
        <f t="shared" ca="1" si="217"/>
        <v>#N/A</v>
      </c>
      <c r="AC520" s="30" t="e">
        <f t="shared" ca="1" si="218"/>
        <v>#N/A</v>
      </c>
      <c r="AD520" s="30" t="e">
        <f t="shared" ca="1" si="219"/>
        <v>#N/A</v>
      </c>
      <c r="AE520" s="30" t="e">
        <f t="shared" ca="1" si="220"/>
        <v>#N/A</v>
      </c>
      <c r="AF520" s="30" t="e">
        <f t="shared" ca="1" si="221"/>
        <v>#N/A</v>
      </c>
      <c r="AG520" s="30" t="e">
        <f t="shared" ca="1" si="224"/>
        <v>#N/A</v>
      </c>
      <c r="AH520" s="53">
        <f t="shared" si="222"/>
        <v>3573680</v>
      </c>
    </row>
    <row r="521" spans="1:34">
      <c r="A521" s="48"/>
      <c r="B521" s="135" t="s">
        <v>562</v>
      </c>
      <c r="C521" s="135">
        <v>8686170</v>
      </c>
      <c r="D521" s="135">
        <v>6443970</v>
      </c>
      <c r="E521" s="135">
        <v>5571470</v>
      </c>
      <c r="F521" s="135">
        <v>7325380</v>
      </c>
      <c r="G521" s="135">
        <v>6300950</v>
      </c>
      <c r="H521" s="135">
        <v>80</v>
      </c>
      <c r="I521" s="134"/>
      <c r="K521" s="51">
        <f t="shared" si="206"/>
        <v>8686170.0000052098</v>
      </c>
      <c r="L521" s="52">
        <f t="shared" si="207"/>
        <v>6443970.0000052098</v>
      </c>
      <c r="M521" s="52">
        <f t="shared" si="208"/>
        <v>5571470.0000052098</v>
      </c>
      <c r="N521" s="52">
        <f t="shared" si="209"/>
        <v>7325380.0000052098</v>
      </c>
      <c r="O521" s="52">
        <f t="shared" si="210"/>
        <v>6300950.0000052098</v>
      </c>
      <c r="P521" s="30"/>
      <c r="Q521" s="30">
        <f t="shared" si="211"/>
        <v>6</v>
      </c>
      <c r="R521" s="30">
        <f t="shared" si="212"/>
        <v>4</v>
      </c>
      <c r="S521" s="30">
        <f t="shared" si="213"/>
        <v>8</v>
      </c>
      <c r="T521" s="30">
        <f t="shared" si="214"/>
        <v>6</v>
      </c>
      <c r="U521" s="30">
        <f t="shared" si="215"/>
        <v>14</v>
      </c>
      <c r="V521" s="30">
        <f t="shared" si="204"/>
        <v>-2</v>
      </c>
      <c r="W521" s="53" t="str">
        <f t="shared" si="205"/>
        <v>▼</v>
      </c>
      <c r="Y521" s="54" t="e">
        <f t="shared" ca="1" si="223"/>
        <v>#N/A</v>
      </c>
      <c r="Z521" s="30">
        <v>521</v>
      </c>
      <c r="AA521" s="30" t="e">
        <f t="shared" si="216"/>
        <v>#N/A</v>
      </c>
      <c r="AB521" s="30" t="e">
        <f t="shared" ca="1" si="217"/>
        <v>#N/A</v>
      </c>
      <c r="AC521" s="30" t="e">
        <f t="shared" ca="1" si="218"/>
        <v>#N/A</v>
      </c>
      <c r="AD521" s="30" t="e">
        <f t="shared" ca="1" si="219"/>
        <v>#N/A</v>
      </c>
      <c r="AE521" s="30" t="e">
        <f t="shared" ca="1" si="220"/>
        <v>#N/A</v>
      </c>
      <c r="AF521" s="30" t="e">
        <f t="shared" ca="1" si="221"/>
        <v>#N/A</v>
      </c>
      <c r="AG521" s="30" t="e">
        <f t="shared" ca="1" si="224"/>
        <v>#N/A</v>
      </c>
      <c r="AH521" s="53">
        <f t="shared" si="222"/>
        <v>8686170</v>
      </c>
    </row>
    <row r="522" spans="1:34">
      <c r="A522" s="48"/>
      <c r="B522" s="135" t="s">
        <v>563</v>
      </c>
      <c r="C522" s="135">
        <v>1761070</v>
      </c>
      <c r="D522" s="135">
        <v>2164630</v>
      </c>
      <c r="E522" s="135">
        <v>2393410</v>
      </c>
      <c r="F522" s="135">
        <v>1723260</v>
      </c>
      <c r="G522" s="135">
        <v>2854960</v>
      </c>
      <c r="H522" s="135">
        <v>80</v>
      </c>
      <c r="I522" s="134"/>
      <c r="K522" s="51">
        <f t="shared" si="206"/>
        <v>1761070.0000052201</v>
      </c>
      <c r="L522" s="52">
        <f t="shared" si="207"/>
        <v>2164630.0000052201</v>
      </c>
      <c r="M522" s="52">
        <f t="shared" si="208"/>
        <v>2393410.0000052201</v>
      </c>
      <c r="N522" s="52">
        <f t="shared" si="209"/>
        <v>1723260.0000052201</v>
      </c>
      <c r="O522" s="52">
        <f t="shared" si="210"/>
        <v>2854960.0000052201</v>
      </c>
      <c r="P522" s="30"/>
      <c r="Q522" s="30">
        <f t="shared" si="211"/>
        <v>204</v>
      </c>
      <c r="R522" s="30">
        <f t="shared" si="212"/>
        <v>164</v>
      </c>
      <c r="S522" s="30">
        <f t="shared" si="213"/>
        <v>152</v>
      </c>
      <c r="T522" s="30">
        <f t="shared" si="214"/>
        <v>155</v>
      </c>
      <c r="U522" s="30">
        <f t="shared" si="215"/>
        <v>115</v>
      </c>
      <c r="V522" s="30">
        <f t="shared" si="204"/>
        <v>-40</v>
      </c>
      <c r="W522" s="53" t="str">
        <f t="shared" si="205"/>
        <v>▼</v>
      </c>
      <c r="Y522" s="54" t="e">
        <f t="shared" ca="1" si="223"/>
        <v>#N/A</v>
      </c>
      <c r="Z522" s="30">
        <v>522</v>
      </c>
      <c r="AA522" s="30" t="e">
        <f t="shared" si="216"/>
        <v>#N/A</v>
      </c>
      <c r="AB522" s="30" t="e">
        <f t="shared" ca="1" si="217"/>
        <v>#N/A</v>
      </c>
      <c r="AC522" s="30" t="e">
        <f t="shared" ca="1" si="218"/>
        <v>#N/A</v>
      </c>
      <c r="AD522" s="30" t="e">
        <f t="shared" ca="1" si="219"/>
        <v>#N/A</v>
      </c>
      <c r="AE522" s="30" t="e">
        <f t="shared" ca="1" si="220"/>
        <v>#N/A</v>
      </c>
      <c r="AF522" s="30" t="e">
        <f t="shared" ca="1" si="221"/>
        <v>#N/A</v>
      </c>
      <c r="AG522" s="30" t="e">
        <f t="shared" ca="1" si="224"/>
        <v>#N/A</v>
      </c>
      <c r="AH522" s="53">
        <f t="shared" si="222"/>
        <v>1761070</v>
      </c>
    </row>
    <row r="523" spans="1:34">
      <c r="A523" s="48"/>
      <c r="B523" s="135" t="s">
        <v>564</v>
      </c>
      <c r="C523" s="135">
        <v>304280</v>
      </c>
      <c r="D523" s="135">
        <v>273210</v>
      </c>
      <c r="E523" s="135">
        <v>305310</v>
      </c>
      <c r="F523" s="135">
        <v>404080</v>
      </c>
      <c r="G523" s="135">
        <v>421580</v>
      </c>
      <c r="H523" s="135">
        <v>26</v>
      </c>
      <c r="I523" s="134"/>
      <c r="K523" s="51">
        <f t="shared" si="206"/>
        <v>304280.00000523002</v>
      </c>
      <c r="L523" s="52">
        <f t="shared" si="207"/>
        <v>273210.00000523002</v>
      </c>
      <c r="M523" s="52">
        <f t="shared" si="208"/>
        <v>305310.00000523002</v>
      </c>
      <c r="N523" s="52">
        <f t="shared" si="209"/>
        <v>404080.00000523002</v>
      </c>
      <c r="O523" s="52">
        <f t="shared" si="210"/>
        <v>421580.00000523002</v>
      </c>
      <c r="P523" s="30"/>
      <c r="Q523" s="30">
        <f t="shared" si="211"/>
        <v>329</v>
      </c>
      <c r="R523" s="30">
        <f t="shared" si="212"/>
        <v>332</v>
      </c>
      <c r="S523" s="30">
        <f t="shared" si="213"/>
        <v>319</v>
      </c>
      <c r="T523" s="30">
        <f t="shared" si="214"/>
        <v>310</v>
      </c>
      <c r="U523" s="30">
        <f t="shared" si="215"/>
        <v>311</v>
      </c>
      <c r="V523" s="30">
        <f t="shared" si="204"/>
        <v>3</v>
      </c>
      <c r="W523" s="53" t="str">
        <f t="shared" si="205"/>
        <v>▲</v>
      </c>
      <c r="Y523" s="54" t="e">
        <f t="shared" ca="1" si="223"/>
        <v>#N/A</v>
      </c>
      <c r="Z523" s="30">
        <v>523</v>
      </c>
      <c r="AA523" s="30" t="e">
        <f t="shared" si="216"/>
        <v>#N/A</v>
      </c>
      <c r="AB523" s="30" t="e">
        <f t="shared" ca="1" si="217"/>
        <v>#N/A</v>
      </c>
      <c r="AC523" s="30" t="e">
        <f t="shared" ca="1" si="218"/>
        <v>#N/A</v>
      </c>
      <c r="AD523" s="30" t="e">
        <f t="shared" ca="1" si="219"/>
        <v>#N/A</v>
      </c>
      <c r="AE523" s="30" t="e">
        <f t="shared" ca="1" si="220"/>
        <v>#N/A</v>
      </c>
      <c r="AF523" s="30" t="e">
        <f t="shared" ca="1" si="221"/>
        <v>#N/A</v>
      </c>
      <c r="AG523" s="30" t="e">
        <f t="shared" ca="1" si="224"/>
        <v>#N/A</v>
      </c>
      <c r="AH523" s="53">
        <f t="shared" si="222"/>
        <v>304280</v>
      </c>
    </row>
    <row r="524" spans="1:34">
      <c r="A524" s="48"/>
      <c r="B524" s="135" t="s">
        <v>565</v>
      </c>
      <c r="C524" s="135">
        <v>584490</v>
      </c>
      <c r="D524" s="135">
        <v>0</v>
      </c>
      <c r="E524" s="135">
        <v>0</v>
      </c>
      <c r="F524" s="135">
        <v>446620</v>
      </c>
      <c r="G524" s="135">
        <v>0</v>
      </c>
      <c r="H524" s="135">
        <v>16</v>
      </c>
      <c r="I524" s="134"/>
      <c r="K524" s="51">
        <f t="shared" si="206"/>
        <v>584490.00000523997</v>
      </c>
      <c r="L524" s="52">
        <f t="shared" si="207"/>
        <v>5.2399999999999998E-6</v>
      </c>
      <c r="M524" s="52">
        <f t="shared" si="208"/>
        <v>5.2399999999999998E-6</v>
      </c>
      <c r="N524" s="52">
        <f t="shared" si="209"/>
        <v>446620.00000524003</v>
      </c>
      <c r="O524" s="52">
        <f t="shared" si="210"/>
        <v>5.2399999999999998E-6</v>
      </c>
      <c r="P524" s="30"/>
      <c r="Q524" s="30">
        <f t="shared" si="211"/>
        <v>308</v>
      </c>
      <c r="R524" s="30">
        <f t="shared" si="212"/>
        <v>346</v>
      </c>
      <c r="S524" s="30">
        <f t="shared" si="213"/>
        <v>330</v>
      </c>
      <c r="T524" s="30">
        <f t="shared" si="214"/>
        <v>306</v>
      </c>
      <c r="U524" s="30">
        <f t="shared" si="215"/>
        <v>349</v>
      </c>
      <c r="V524" s="30">
        <f t="shared" si="204"/>
        <v>38</v>
      </c>
      <c r="W524" s="53" t="str">
        <f t="shared" si="205"/>
        <v>▲</v>
      </c>
      <c r="Y524" s="54" t="e">
        <f t="shared" ca="1" si="223"/>
        <v>#N/A</v>
      </c>
      <c r="Z524" s="30">
        <v>524</v>
      </c>
      <c r="AA524" s="30" t="e">
        <f t="shared" si="216"/>
        <v>#N/A</v>
      </c>
      <c r="AB524" s="30" t="e">
        <f t="shared" ca="1" si="217"/>
        <v>#N/A</v>
      </c>
      <c r="AC524" s="30" t="e">
        <f t="shared" ca="1" si="218"/>
        <v>#N/A</v>
      </c>
      <c r="AD524" s="30" t="e">
        <f t="shared" ca="1" si="219"/>
        <v>#N/A</v>
      </c>
      <c r="AE524" s="30" t="e">
        <f t="shared" ca="1" si="220"/>
        <v>#N/A</v>
      </c>
      <c r="AF524" s="30" t="e">
        <f t="shared" ca="1" si="221"/>
        <v>#N/A</v>
      </c>
      <c r="AG524" s="30" t="e">
        <f t="shared" ca="1" si="224"/>
        <v>#N/A</v>
      </c>
      <c r="AH524" s="53">
        <f t="shared" si="222"/>
        <v>584490</v>
      </c>
    </row>
    <row r="525" spans="1:34">
      <c r="A525" s="48"/>
      <c r="B525" s="135" t="s">
        <v>566</v>
      </c>
      <c r="C525" s="135">
        <v>3286220</v>
      </c>
      <c r="D525" s="135">
        <v>2121220</v>
      </c>
      <c r="E525" s="135">
        <v>2115770</v>
      </c>
      <c r="F525" s="135">
        <v>1443370</v>
      </c>
      <c r="G525" s="135">
        <v>2918400</v>
      </c>
      <c r="H525" s="135">
        <v>78</v>
      </c>
      <c r="I525" s="134"/>
      <c r="K525" s="51">
        <f t="shared" si="206"/>
        <v>3286220.0000052499</v>
      </c>
      <c r="L525" s="52">
        <f t="shared" si="207"/>
        <v>2121220.0000052499</v>
      </c>
      <c r="M525" s="52">
        <f t="shared" si="208"/>
        <v>2115770.0000052499</v>
      </c>
      <c r="N525" s="52">
        <f t="shared" si="209"/>
        <v>1443370.0000052501</v>
      </c>
      <c r="O525" s="52">
        <f t="shared" si="210"/>
        <v>2918400.0000052499</v>
      </c>
      <c r="P525" s="30"/>
      <c r="Q525" s="30">
        <f t="shared" si="211"/>
        <v>103</v>
      </c>
      <c r="R525" s="30">
        <f t="shared" si="212"/>
        <v>168</v>
      </c>
      <c r="S525" s="30">
        <f t="shared" si="213"/>
        <v>172</v>
      </c>
      <c r="T525" s="30">
        <f t="shared" si="214"/>
        <v>187</v>
      </c>
      <c r="U525" s="30">
        <f t="shared" si="215"/>
        <v>111</v>
      </c>
      <c r="V525" s="30">
        <f t="shared" si="204"/>
        <v>65</v>
      </c>
      <c r="W525" s="53" t="str">
        <f t="shared" si="205"/>
        <v>▲</v>
      </c>
      <c r="Y525" s="54" t="e">
        <f t="shared" ca="1" si="223"/>
        <v>#N/A</v>
      </c>
      <c r="Z525" s="30">
        <v>525</v>
      </c>
      <c r="AA525" s="30" t="e">
        <f t="shared" si="216"/>
        <v>#N/A</v>
      </c>
      <c r="AB525" s="30" t="e">
        <f t="shared" ca="1" si="217"/>
        <v>#N/A</v>
      </c>
      <c r="AC525" s="30" t="e">
        <f t="shared" ca="1" si="218"/>
        <v>#N/A</v>
      </c>
      <c r="AD525" s="30" t="e">
        <f t="shared" ca="1" si="219"/>
        <v>#N/A</v>
      </c>
      <c r="AE525" s="30" t="e">
        <f t="shared" ca="1" si="220"/>
        <v>#N/A</v>
      </c>
      <c r="AF525" s="30" t="e">
        <f t="shared" ca="1" si="221"/>
        <v>#N/A</v>
      </c>
      <c r="AG525" s="30" t="e">
        <f t="shared" ca="1" si="224"/>
        <v>#N/A</v>
      </c>
      <c r="AH525" s="53">
        <f t="shared" si="222"/>
        <v>3286220</v>
      </c>
    </row>
    <row r="526" spans="1:34">
      <c r="A526" s="48"/>
      <c r="B526" s="135" t="s">
        <v>567</v>
      </c>
      <c r="C526" s="135">
        <v>872340</v>
      </c>
      <c r="D526" s="135">
        <v>1047930</v>
      </c>
      <c r="E526" s="135">
        <v>610910</v>
      </c>
      <c r="F526" s="135">
        <v>350310</v>
      </c>
      <c r="G526" s="135">
        <v>0</v>
      </c>
      <c r="H526" s="135">
        <v>46</v>
      </c>
      <c r="I526" s="134"/>
      <c r="K526" s="51">
        <f t="shared" si="206"/>
        <v>872340.00000525999</v>
      </c>
      <c r="L526" s="52">
        <f t="shared" si="207"/>
        <v>1047930.00000526</v>
      </c>
      <c r="M526" s="52">
        <f t="shared" si="208"/>
        <v>610910.00000525999</v>
      </c>
      <c r="N526" s="52">
        <f t="shared" si="209"/>
        <v>350310.00000525999</v>
      </c>
      <c r="O526" s="52">
        <f t="shared" si="210"/>
        <v>5.2600000000000005E-6</v>
      </c>
      <c r="P526" s="30"/>
      <c r="Q526" s="30">
        <f t="shared" si="211"/>
        <v>279</v>
      </c>
      <c r="R526" s="30">
        <f t="shared" si="212"/>
        <v>258</v>
      </c>
      <c r="S526" s="30">
        <f t="shared" si="213"/>
        <v>296</v>
      </c>
      <c r="T526" s="30">
        <f t="shared" si="214"/>
        <v>316</v>
      </c>
      <c r="U526" s="30">
        <f t="shared" si="215"/>
        <v>348</v>
      </c>
      <c r="V526" s="30">
        <f t="shared" si="204"/>
        <v>-21</v>
      </c>
      <c r="W526" s="53" t="str">
        <f t="shared" si="205"/>
        <v>▼</v>
      </c>
      <c r="Y526" s="54" t="e">
        <f t="shared" ca="1" si="223"/>
        <v>#N/A</v>
      </c>
      <c r="Z526" s="30">
        <v>526</v>
      </c>
      <c r="AA526" s="30" t="e">
        <f t="shared" si="216"/>
        <v>#N/A</v>
      </c>
      <c r="AB526" s="30" t="e">
        <f t="shared" ca="1" si="217"/>
        <v>#N/A</v>
      </c>
      <c r="AC526" s="30" t="e">
        <f t="shared" ca="1" si="218"/>
        <v>#N/A</v>
      </c>
      <c r="AD526" s="30" t="e">
        <f t="shared" ca="1" si="219"/>
        <v>#N/A</v>
      </c>
      <c r="AE526" s="30" t="e">
        <f t="shared" ca="1" si="220"/>
        <v>#N/A</v>
      </c>
      <c r="AF526" s="30" t="e">
        <f t="shared" ca="1" si="221"/>
        <v>#N/A</v>
      </c>
      <c r="AG526" s="30" t="e">
        <f t="shared" ca="1" si="224"/>
        <v>#N/A</v>
      </c>
      <c r="AH526" s="53">
        <f t="shared" si="222"/>
        <v>872340</v>
      </c>
    </row>
    <row r="527" spans="1:34">
      <c r="A527" s="48"/>
      <c r="B527" s="135" t="s">
        <v>568</v>
      </c>
      <c r="C527" s="135">
        <v>3894970</v>
      </c>
      <c r="D527" s="135">
        <v>3845050</v>
      </c>
      <c r="E527" s="135">
        <v>3435280</v>
      </c>
      <c r="F527" s="135">
        <v>3936790</v>
      </c>
      <c r="G527" s="135">
        <v>3304660</v>
      </c>
      <c r="H527" s="135">
        <v>80</v>
      </c>
      <c r="I527" s="134"/>
      <c r="K527" s="51">
        <f t="shared" si="206"/>
        <v>3894970.0000052699</v>
      </c>
      <c r="L527" s="52">
        <f t="shared" si="207"/>
        <v>3845050.0000052699</v>
      </c>
      <c r="M527" s="52">
        <f t="shared" si="208"/>
        <v>3435280.0000052699</v>
      </c>
      <c r="N527" s="52">
        <f t="shared" si="209"/>
        <v>3936790.0000052699</v>
      </c>
      <c r="O527" s="52">
        <f t="shared" si="210"/>
        <v>3304660.0000052699</v>
      </c>
      <c r="P527" s="30"/>
      <c r="Q527" s="30">
        <f t="shared" si="211"/>
        <v>69</v>
      </c>
      <c r="R527" s="30">
        <f t="shared" si="212"/>
        <v>57</v>
      </c>
      <c r="S527" s="30">
        <f t="shared" si="213"/>
        <v>95</v>
      </c>
      <c r="T527" s="30">
        <f t="shared" si="214"/>
        <v>38</v>
      </c>
      <c r="U527" s="30">
        <f t="shared" si="215"/>
        <v>95</v>
      </c>
      <c r="V527" s="30">
        <f t="shared" si="204"/>
        <v>-12</v>
      </c>
      <c r="W527" s="53" t="str">
        <f t="shared" si="205"/>
        <v>▼</v>
      </c>
      <c r="Y527" s="54" t="e">
        <f t="shared" ca="1" si="223"/>
        <v>#N/A</v>
      </c>
      <c r="Z527" s="30">
        <v>527</v>
      </c>
      <c r="AA527" s="30" t="e">
        <f t="shared" si="216"/>
        <v>#N/A</v>
      </c>
      <c r="AB527" s="30" t="e">
        <f t="shared" ca="1" si="217"/>
        <v>#N/A</v>
      </c>
      <c r="AC527" s="30" t="e">
        <f t="shared" ca="1" si="218"/>
        <v>#N/A</v>
      </c>
      <c r="AD527" s="30" t="e">
        <f t="shared" ca="1" si="219"/>
        <v>#N/A</v>
      </c>
      <c r="AE527" s="30" t="e">
        <f t="shared" ca="1" si="220"/>
        <v>#N/A</v>
      </c>
      <c r="AF527" s="30" t="e">
        <f t="shared" ca="1" si="221"/>
        <v>#N/A</v>
      </c>
      <c r="AG527" s="30" t="e">
        <f t="shared" ca="1" si="224"/>
        <v>#N/A</v>
      </c>
      <c r="AH527" s="53">
        <f t="shared" si="222"/>
        <v>3894970</v>
      </c>
    </row>
    <row r="528" spans="1:34">
      <c r="A528" s="48"/>
      <c r="B528" s="135" t="s">
        <v>569</v>
      </c>
      <c r="C528" s="135">
        <v>3912480</v>
      </c>
      <c r="D528" s="135">
        <v>4709320</v>
      </c>
      <c r="E528" s="135">
        <v>3991030</v>
      </c>
      <c r="F528" s="135">
        <v>1772700</v>
      </c>
      <c r="G528" s="135">
        <v>1502800</v>
      </c>
      <c r="H528" s="135">
        <v>80</v>
      </c>
      <c r="I528" s="134"/>
      <c r="K528" s="51">
        <f t="shared" si="206"/>
        <v>3912480.0000052801</v>
      </c>
      <c r="L528" s="52">
        <f t="shared" si="207"/>
        <v>4709320.0000052797</v>
      </c>
      <c r="M528" s="52">
        <f t="shared" si="208"/>
        <v>3991030.0000052801</v>
      </c>
      <c r="N528" s="52">
        <f t="shared" si="209"/>
        <v>1772700.0000052799</v>
      </c>
      <c r="O528" s="52">
        <f t="shared" si="210"/>
        <v>1502800.0000052799</v>
      </c>
      <c r="P528" s="30"/>
      <c r="Q528" s="30">
        <f t="shared" si="211"/>
        <v>68</v>
      </c>
      <c r="R528" s="30">
        <f t="shared" si="212"/>
        <v>26</v>
      </c>
      <c r="S528" s="30">
        <f t="shared" si="213"/>
        <v>63</v>
      </c>
      <c r="T528" s="30">
        <f t="shared" si="214"/>
        <v>149</v>
      </c>
      <c r="U528" s="30">
        <f t="shared" si="215"/>
        <v>208</v>
      </c>
      <c r="V528" s="30">
        <f t="shared" si="204"/>
        <v>-42</v>
      </c>
      <c r="W528" s="53" t="str">
        <f t="shared" si="205"/>
        <v>▼</v>
      </c>
      <c r="Y528" s="54" t="e">
        <f t="shared" ca="1" si="223"/>
        <v>#N/A</v>
      </c>
      <c r="Z528" s="30">
        <v>528</v>
      </c>
      <c r="AA528" s="30" t="e">
        <f t="shared" si="216"/>
        <v>#N/A</v>
      </c>
      <c r="AB528" s="30" t="e">
        <f t="shared" ca="1" si="217"/>
        <v>#N/A</v>
      </c>
      <c r="AC528" s="30" t="e">
        <f t="shared" ca="1" si="218"/>
        <v>#N/A</v>
      </c>
      <c r="AD528" s="30" t="e">
        <f t="shared" ca="1" si="219"/>
        <v>#N/A</v>
      </c>
      <c r="AE528" s="30" t="e">
        <f t="shared" ca="1" si="220"/>
        <v>#N/A</v>
      </c>
      <c r="AF528" s="30" t="e">
        <f t="shared" ca="1" si="221"/>
        <v>#N/A</v>
      </c>
      <c r="AG528" s="30" t="e">
        <f t="shared" ca="1" si="224"/>
        <v>#N/A</v>
      </c>
      <c r="AH528" s="53">
        <f t="shared" si="222"/>
        <v>3912480</v>
      </c>
    </row>
    <row r="529" spans="1:34">
      <c r="A529" s="48"/>
      <c r="B529" s="135" t="s">
        <v>570</v>
      </c>
      <c r="C529" s="135">
        <v>7601990</v>
      </c>
      <c r="D529" s="135">
        <v>6087790</v>
      </c>
      <c r="E529" s="135">
        <v>5998390</v>
      </c>
      <c r="F529" s="135">
        <v>7018200</v>
      </c>
      <c r="G529" s="135">
        <v>7176930</v>
      </c>
      <c r="H529" s="135">
        <v>80</v>
      </c>
      <c r="I529" s="134"/>
      <c r="K529" s="51">
        <f t="shared" si="206"/>
        <v>7601990.0000052899</v>
      </c>
      <c r="L529" s="52">
        <f t="shared" si="207"/>
        <v>6087790.0000052899</v>
      </c>
      <c r="M529" s="52">
        <f t="shared" si="208"/>
        <v>5998390.0000052899</v>
      </c>
      <c r="N529" s="52">
        <f t="shared" si="209"/>
        <v>7018200.0000052899</v>
      </c>
      <c r="O529" s="52">
        <f t="shared" si="210"/>
        <v>7176930.0000052899</v>
      </c>
      <c r="P529" s="30"/>
      <c r="Q529" s="30">
        <f t="shared" si="211"/>
        <v>8</v>
      </c>
      <c r="R529" s="30">
        <f t="shared" si="212"/>
        <v>7</v>
      </c>
      <c r="S529" s="30">
        <f t="shared" si="213"/>
        <v>4</v>
      </c>
      <c r="T529" s="30">
        <f t="shared" si="214"/>
        <v>8</v>
      </c>
      <c r="U529" s="30">
        <f t="shared" si="215"/>
        <v>7</v>
      </c>
      <c r="V529" s="30">
        <f t="shared" si="204"/>
        <v>-1</v>
      </c>
      <c r="W529" s="53" t="str">
        <f t="shared" si="205"/>
        <v>▼</v>
      </c>
      <c r="Y529" s="54" t="e">
        <f t="shared" ca="1" si="223"/>
        <v>#N/A</v>
      </c>
      <c r="Z529" s="30">
        <v>529</v>
      </c>
      <c r="AA529" s="30" t="e">
        <f t="shared" si="216"/>
        <v>#N/A</v>
      </c>
      <c r="AB529" s="30" t="e">
        <f t="shared" ca="1" si="217"/>
        <v>#N/A</v>
      </c>
      <c r="AC529" s="30" t="e">
        <f t="shared" ca="1" si="218"/>
        <v>#N/A</v>
      </c>
      <c r="AD529" s="30" t="e">
        <f t="shared" ca="1" si="219"/>
        <v>#N/A</v>
      </c>
      <c r="AE529" s="30" t="e">
        <f t="shared" ca="1" si="220"/>
        <v>#N/A</v>
      </c>
      <c r="AF529" s="30" t="e">
        <f t="shared" ca="1" si="221"/>
        <v>#N/A</v>
      </c>
      <c r="AG529" s="30" t="e">
        <f t="shared" ca="1" si="224"/>
        <v>#N/A</v>
      </c>
      <c r="AH529" s="53">
        <f t="shared" si="222"/>
        <v>7601990</v>
      </c>
    </row>
    <row r="530" spans="1:34">
      <c r="A530" s="48"/>
      <c r="B530" s="135" t="s">
        <v>571</v>
      </c>
      <c r="C530" s="135">
        <v>2632070</v>
      </c>
      <c r="D530" s="135">
        <v>2029530</v>
      </c>
      <c r="E530" s="135">
        <v>2243120</v>
      </c>
      <c r="F530" s="135">
        <v>1919820</v>
      </c>
      <c r="G530" s="135">
        <v>0</v>
      </c>
      <c r="H530" s="135">
        <v>80</v>
      </c>
      <c r="I530" s="134"/>
      <c r="K530" s="51">
        <f t="shared" si="206"/>
        <v>2632070.0000053002</v>
      </c>
      <c r="L530" s="52">
        <f t="shared" si="207"/>
        <v>2029530.0000052999</v>
      </c>
      <c r="M530" s="52">
        <f t="shared" si="208"/>
        <v>2243120.0000053002</v>
      </c>
      <c r="N530" s="52">
        <f t="shared" si="209"/>
        <v>1919820.0000052999</v>
      </c>
      <c r="O530" s="52">
        <f t="shared" si="210"/>
        <v>5.3000000000000001E-6</v>
      </c>
      <c r="P530" s="30"/>
      <c r="Q530" s="30">
        <f t="shared" si="211"/>
        <v>143</v>
      </c>
      <c r="R530" s="30">
        <f t="shared" si="212"/>
        <v>178</v>
      </c>
      <c r="S530" s="30">
        <f t="shared" si="213"/>
        <v>167</v>
      </c>
      <c r="T530" s="30">
        <f t="shared" si="214"/>
        <v>134</v>
      </c>
      <c r="U530" s="30">
        <f t="shared" si="215"/>
        <v>347</v>
      </c>
      <c r="V530" s="30">
        <f t="shared" si="204"/>
        <v>35</v>
      </c>
      <c r="W530" s="53" t="str">
        <f t="shared" si="205"/>
        <v>▲</v>
      </c>
      <c r="Y530" s="54" t="e">
        <f t="shared" ca="1" si="223"/>
        <v>#N/A</v>
      </c>
      <c r="Z530" s="30">
        <v>530</v>
      </c>
      <c r="AA530" s="30" t="e">
        <f t="shared" si="216"/>
        <v>#N/A</v>
      </c>
      <c r="AB530" s="30" t="e">
        <f t="shared" ca="1" si="217"/>
        <v>#N/A</v>
      </c>
      <c r="AC530" s="30" t="e">
        <f t="shared" ca="1" si="218"/>
        <v>#N/A</v>
      </c>
      <c r="AD530" s="30" t="e">
        <f t="shared" ca="1" si="219"/>
        <v>#N/A</v>
      </c>
      <c r="AE530" s="30" t="e">
        <f t="shared" ca="1" si="220"/>
        <v>#N/A</v>
      </c>
      <c r="AF530" s="30" t="e">
        <f t="shared" ca="1" si="221"/>
        <v>#N/A</v>
      </c>
      <c r="AG530" s="30" t="e">
        <f t="shared" ca="1" si="224"/>
        <v>#N/A</v>
      </c>
      <c r="AH530" s="53">
        <f t="shared" si="222"/>
        <v>2632070</v>
      </c>
    </row>
    <row r="531" spans="1:34">
      <c r="A531" s="48"/>
      <c r="B531" s="135" t="s">
        <v>572</v>
      </c>
      <c r="C531" s="135">
        <v>1180200</v>
      </c>
      <c r="D531" s="135">
        <v>814370</v>
      </c>
      <c r="E531" s="135">
        <v>1345560</v>
      </c>
      <c r="F531" s="135">
        <v>707150</v>
      </c>
      <c r="G531" s="135">
        <v>1068010</v>
      </c>
      <c r="H531" s="135">
        <v>73</v>
      </c>
      <c r="I531" s="134"/>
      <c r="K531" s="51">
        <f t="shared" si="206"/>
        <v>1180200.0000053099</v>
      </c>
      <c r="L531" s="52">
        <f t="shared" si="207"/>
        <v>814370.00000531005</v>
      </c>
      <c r="M531" s="52">
        <f t="shared" si="208"/>
        <v>1345560.0000053099</v>
      </c>
      <c r="N531" s="52">
        <f t="shared" si="209"/>
        <v>707150.00000531005</v>
      </c>
      <c r="O531" s="52">
        <f t="shared" si="210"/>
        <v>1068010.0000053099</v>
      </c>
      <c r="P531" s="30"/>
      <c r="Q531" s="30">
        <f t="shared" si="211"/>
        <v>241</v>
      </c>
      <c r="R531" s="30">
        <f t="shared" si="212"/>
        <v>279</v>
      </c>
      <c r="S531" s="30">
        <f t="shared" si="213"/>
        <v>233</v>
      </c>
      <c r="T531" s="30">
        <f t="shared" si="214"/>
        <v>273</v>
      </c>
      <c r="U531" s="30">
        <f t="shared" si="215"/>
        <v>242</v>
      </c>
      <c r="V531" s="30">
        <f t="shared" si="204"/>
        <v>38</v>
      </c>
      <c r="W531" s="53" t="str">
        <f t="shared" si="205"/>
        <v>▲</v>
      </c>
      <c r="Y531" s="54" t="e">
        <f t="shared" ca="1" si="223"/>
        <v>#N/A</v>
      </c>
      <c r="Z531" s="30">
        <v>531</v>
      </c>
      <c r="AA531" s="30" t="e">
        <f t="shared" si="216"/>
        <v>#N/A</v>
      </c>
      <c r="AB531" s="30" t="e">
        <f t="shared" ca="1" si="217"/>
        <v>#N/A</v>
      </c>
      <c r="AC531" s="30" t="e">
        <f t="shared" ca="1" si="218"/>
        <v>#N/A</v>
      </c>
      <c r="AD531" s="30" t="e">
        <f t="shared" ca="1" si="219"/>
        <v>#N/A</v>
      </c>
      <c r="AE531" s="30" t="e">
        <f t="shared" ca="1" si="220"/>
        <v>#N/A</v>
      </c>
      <c r="AF531" s="30" t="e">
        <f t="shared" ca="1" si="221"/>
        <v>#N/A</v>
      </c>
      <c r="AG531" s="30" t="e">
        <f t="shared" ca="1" si="224"/>
        <v>#N/A</v>
      </c>
      <c r="AH531" s="53">
        <f t="shared" si="222"/>
        <v>1180200</v>
      </c>
    </row>
    <row r="532" spans="1:34">
      <c r="A532" s="48"/>
      <c r="B532" s="135" t="s">
        <v>573</v>
      </c>
      <c r="C532" s="135">
        <v>1359570</v>
      </c>
      <c r="D532" s="135">
        <v>1529730</v>
      </c>
      <c r="E532" s="135">
        <v>1623170</v>
      </c>
      <c r="F532" s="135">
        <v>1376870</v>
      </c>
      <c r="G532" s="135">
        <v>1684260</v>
      </c>
      <c r="H532" s="135">
        <v>43</v>
      </c>
      <c r="I532" s="134"/>
      <c r="K532" s="51">
        <f t="shared" si="206"/>
        <v>1359570.0000053199</v>
      </c>
      <c r="L532" s="52">
        <f t="shared" si="207"/>
        <v>1529730.0000053199</v>
      </c>
      <c r="M532" s="52">
        <f t="shared" si="208"/>
        <v>1623170.0000053199</v>
      </c>
      <c r="N532" s="52">
        <f t="shared" si="209"/>
        <v>1376870.0000053199</v>
      </c>
      <c r="O532" s="52">
        <f t="shared" si="210"/>
        <v>1684260.0000053199</v>
      </c>
      <c r="P532" s="30"/>
      <c r="Q532" s="30">
        <f t="shared" si="211"/>
        <v>231</v>
      </c>
      <c r="R532" s="30">
        <f t="shared" si="212"/>
        <v>214</v>
      </c>
      <c r="S532" s="30">
        <f t="shared" si="213"/>
        <v>214</v>
      </c>
      <c r="T532" s="30">
        <f t="shared" si="214"/>
        <v>196</v>
      </c>
      <c r="U532" s="30">
        <f t="shared" si="215"/>
        <v>193</v>
      </c>
      <c r="V532" s="30">
        <f t="shared" si="204"/>
        <v>-17</v>
      </c>
      <c r="W532" s="53" t="str">
        <f t="shared" si="205"/>
        <v>▼</v>
      </c>
      <c r="Y532" s="54" t="e">
        <f t="shared" ca="1" si="223"/>
        <v>#N/A</v>
      </c>
      <c r="Z532" s="30">
        <v>532</v>
      </c>
      <c r="AA532" s="30" t="e">
        <f t="shared" si="216"/>
        <v>#N/A</v>
      </c>
      <c r="AB532" s="30" t="e">
        <f t="shared" ca="1" si="217"/>
        <v>#N/A</v>
      </c>
      <c r="AC532" s="30" t="e">
        <f t="shared" ca="1" si="218"/>
        <v>#N/A</v>
      </c>
      <c r="AD532" s="30" t="e">
        <f t="shared" ca="1" si="219"/>
        <v>#N/A</v>
      </c>
      <c r="AE532" s="30" t="e">
        <f t="shared" ca="1" si="220"/>
        <v>#N/A</v>
      </c>
      <c r="AF532" s="30" t="e">
        <f t="shared" ca="1" si="221"/>
        <v>#N/A</v>
      </c>
      <c r="AG532" s="30" t="e">
        <f t="shared" ca="1" si="224"/>
        <v>#N/A</v>
      </c>
      <c r="AH532" s="53">
        <f t="shared" si="222"/>
        <v>1359570</v>
      </c>
    </row>
    <row r="533" spans="1:34">
      <c r="A533" s="48"/>
      <c r="B533" s="135" t="s">
        <v>574</v>
      </c>
      <c r="C533" s="135">
        <v>1031220</v>
      </c>
      <c r="D533" s="135">
        <v>695010</v>
      </c>
      <c r="E533" s="135">
        <v>848530</v>
      </c>
      <c r="F533" s="135">
        <v>912420</v>
      </c>
      <c r="G533" s="135">
        <v>1107960</v>
      </c>
      <c r="H533" s="135">
        <v>80</v>
      </c>
      <c r="I533" s="134"/>
      <c r="K533" s="51">
        <f t="shared" si="206"/>
        <v>1031220.00000533</v>
      </c>
      <c r="L533" s="52">
        <f t="shared" si="207"/>
        <v>695010.00000532996</v>
      </c>
      <c r="M533" s="52">
        <f t="shared" si="208"/>
        <v>848530.00000532996</v>
      </c>
      <c r="N533" s="52">
        <f t="shared" si="209"/>
        <v>912420.00000532996</v>
      </c>
      <c r="O533" s="52">
        <f t="shared" si="210"/>
        <v>1107960.00000533</v>
      </c>
      <c r="P533" s="30"/>
      <c r="Q533" s="30">
        <f t="shared" si="211"/>
        <v>261</v>
      </c>
      <c r="R533" s="30">
        <f t="shared" si="212"/>
        <v>293</v>
      </c>
      <c r="S533" s="30">
        <f t="shared" si="213"/>
        <v>272</v>
      </c>
      <c r="T533" s="30">
        <f t="shared" si="214"/>
        <v>254</v>
      </c>
      <c r="U533" s="30">
        <f t="shared" si="215"/>
        <v>238</v>
      </c>
      <c r="V533" s="30">
        <f t="shared" si="204"/>
        <v>32</v>
      </c>
      <c r="W533" s="53" t="str">
        <f t="shared" si="205"/>
        <v>▲</v>
      </c>
      <c r="Y533" s="54" t="e">
        <f t="shared" ca="1" si="223"/>
        <v>#N/A</v>
      </c>
      <c r="Z533" s="30">
        <v>533</v>
      </c>
      <c r="AA533" s="30" t="e">
        <f t="shared" si="216"/>
        <v>#N/A</v>
      </c>
      <c r="AB533" s="30" t="e">
        <f t="shared" ca="1" si="217"/>
        <v>#N/A</v>
      </c>
      <c r="AC533" s="30" t="e">
        <f t="shared" ca="1" si="218"/>
        <v>#N/A</v>
      </c>
      <c r="AD533" s="30" t="e">
        <f t="shared" ca="1" si="219"/>
        <v>#N/A</v>
      </c>
      <c r="AE533" s="30" t="e">
        <f t="shared" ca="1" si="220"/>
        <v>#N/A</v>
      </c>
      <c r="AF533" s="30" t="e">
        <f t="shared" ca="1" si="221"/>
        <v>#N/A</v>
      </c>
      <c r="AG533" s="30" t="e">
        <f t="shared" ca="1" si="224"/>
        <v>#N/A</v>
      </c>
      <c r="AH533" s="53">
        <f t="shared" si="222"/>
        <v>1031220</v>
      </c>
    </row>
    <row r="534" spans="1:34">
      <c r="A534" s="48"/>
      <c r="B534" s="135" t="s">
        <v>575</v>
      </c>
      <c r="C534" s="135">
        <v>1902610</v>
      </c>
      <c r="D534" s="135">
        <v>2075510</v>
      </c>
      <c r="E534" s="135">
        <v>3012430</v>
      </c>
      <c r="F534" s="135">
        <v>1794400</v>
      </c>
      <c r="G534" s="135">
        <v>1332110</v>
      </c>
      <c r="H534" s="135">
        <v>70</v>
      </c>
      <c r="I534" s="134"/>
      <c r="K534" s="51">
        <f t="shared" si="206"/>
        <v>1902610.00000534</v>
      </c>
      <c r="L534" s="52">
        <f t="shared" si="207"/>
        <v>2075510.00000534</v>
      </c>
      <c r="M534" s="52">
        <f t="shared" si="208"/>
        <v>3012430.0000053402</v>
      </c>
      <c r="N534" s="52">
        <f t="shared" si="209"/>
        <v>1794400.00000534</v>
      </c>
      <c r="O534" s="52">
        <f t="shared" si="210"/>
        <v>1332110.00000534</v>
      </c>
      <c r="P534" s="30"/>
      <c r="Q534" s="30">
        <f t="shared" si="211"/>
        <v>194</v>
      </c>
      <c r="R534" s="30">
        <f t="shared" si="212"/>
        <v>173</v>
      </c>
      <c r="S534" s="30">
        <f t="shared" si="213"/>
        <v>120</v>
      </c>
      <c r="T534" s="30">
        <f t="shared" si="214"/>
        <v>146</v>
      </c>
      <c r="U534" s="30">
        <f t="shared" si="215"/>
        <v>224</v>
      </c>
      <c r="V534" s="30">
        <f t="shared" si="204"/>
        <v>-21</v>
      </c>
      <c r="W534" s="53" t="str">
        <f t="shared" si="205"/>
        <v>▼</v>
      </c>
      <c r="Y534" s="54" t="e">
        <f t="shared" ca="1" si="223"/>
        <v>#N/A</v>
      </c>
      <c r="Z534" s="30">
        <v>534</v>
      </c>
      <c r="AA534" s="30" t="e">
        <f t="shared" si="216"/>
        <v>#N/A</v>
      </c>
      <c r="AB534" s="30" t="e">
        <f t="shared" ca="1" si="217"/>
        <v>#N/A</v>
      </c>
      <c r="AC534" s="30" t="e">
        <f t="shared" ca="1" si="218"/>
        <v>#N/A</v>
      </c>
      <c r="AD534" s="30" t="e">
        <f t="shared" ca="1" si="219"/>
        <v>#N/A</v>
      </c>
      <c r="AE534" s="30" t="e">
        <f t="shared" ca="1" si="220"/>
        <v>#N/A</v>
      </c>
      <c r="AF534" s="30" t="e">
        <f t="shared" ca="1" si="221"/>
        <v>#N/A</v>
      </c>
      <c r="AG534" s="30" t="e">
        <f t="shared" ca="1" si="224"/>
        <v>#N/A</v>
      </c>
      <c r="AH534" s="53">
        <f t="shared" si="222"/>
        <v>1902610</v>
      </c>
    </row>
    <row r="535" spans="1:34">
      <c r="A535" s="48"/>
      <c r="B535" s="135" t="s">
        <v>576</v>
      </c>
      <c r="C535" s="135">
        <v>200530</v>
      </c>
      <c r="D535" s="135">
        <v>117890</v>
      </c>
      <c r="E535" s="135">
        <v>0</v>
      </c>
      <c r="F535" s="135">
        <v>0</v>
      </c>
      <c r="G535" s="135">
        <v>93360</v>
      </c>
      <c r="H535" s="135">
        <v>6</v>
      </c>
      <c r="I535" s="134"/>
      <c r="K535" s="51">
        <f t="shared" si="206"/>
        <v>200530.00000535001</v>
      </c>
      <c r="L535" s="52">
        <f t="shared" si="207"/>
        <v>117890.00000535</v>
      </c>
      <c r="M535" s="52">
        <f t="shared" si="208"/>
        <v>5.3500000000000004E-6</v>
      </c>
      <c r="N535" s="52">
        <f t="shared" si="209"/>
        <v>5.3500000000000004E-6</v>
      </c>
      <c r="O535" s="52">
        <f t="shared" si="210"/>
        <v>93360.000005349997</v>
      </c>
      <c r="P535" s="30"/>
      <c r="Q535" s="30">
        <f t="shared" si="211"/>
        <v>336</v>
      </c>
      <c r="R535" s="30">
        <f t="shared" si="212"/>
        <v>341</v>
      </c>
      <c r="S535" s="30">
        <f t="shared" si="213"/>
        <v>329</v>
      </c>
      <c r="T535" s="30">
        <f t="shared" si="214"/>
        <v>347</v>
      </c>
      <c r="U535" s="30">
        <f t="shared" si="215"/>
        <v>340</v>
      </c>
      <c r="V535" s="30">
        <f t="shared" si="204"/>
        <v>5</v>
      </c>
      <c r="W535" s="53" t="str">
        <f t="shared" si="205"/>
        <v>▲</v>
      </c>
      <c r="Y535" s="54" t="e">
        <f t="shared" ca="1" si="223"/>
        <v>#N/A</v>
      </c>
      <c r="Z535" s="30">
        <v>535</v>
      </c>
      <c r="AA535" s="30" t="e">
        <f t="shared" si="216"/>
        <v>#N/A</v>
      </c>
      <c r="AB535" s="30" t="e">
        <f t="shared" ca="1" si="217"/>
        <v>#N/A</v>
      </c>
      <c r="AC535" s="30" t="e">
        <f t="shared" ca="1" si="218"/>
        <v>#N/A</v>
      </c>
      <c r="AD535" s="30" t="e">
        <f t="shared" ca="1" si="219"/>
        <v>#N/A</v>
      </c>
      <c r="AE535" s="30" t="e">
        <f t="shared" ca="1" si="220"/>
        <v>#N/A</v>
      </c>
      <c r="AF535" s="30" t="e">
        <f t="shared" ca="1" si="221"/>
        <v>#N/A</v>
      </c>
      <c r="AG535" s="30" t="e">
        <f t="shared" ca="1" si="224"/>
        <v>#N/A</v>
      </c>
      <c r="AH535" s="53">
        <f t="shared" si="222"/>
        <v>200530</v>
      </c>
    </row>
    <row r="536" spans="1:34">
      <c r="A536" s="48"/>
      <c r="B536" s="135" t="s">
        <v>577</v>
      </c>
      <c r="C536" s="135">
        <v>4445730</v>
      </c>
      <c r="D536" s="135">
        <v>4292900</v>
      </c>
      <c r="E536" s="135">
        <v>3570220</v>
      </c>
      <c r="F536" s="135">
        <v>5117100</v>
      </c>
      <c r="G536" s="135">
        <v>4586170</v>
      </c>
      <c r="H536" s="135">
        <v>80</v>
      </c>
      <c r="I536" s="134"/>
      <c r="K536" s="51">
        <f t="shared" si="206"/>
        <v>4445730.0000053598</v>
      </c>
      <c r="L536" s="52">
        <f t="shared" si="207"/>
        <v>4292900.0000053598</v>
      </c>
      <c r="M536" s="52">
        <f t="shared" si="208"/>
        <v>3570220.0000053602</v>
      </c>
      <c r="N536" s="52">
        <f t="shared" si="209"/>
        <v>5117100.0000053598</v>
      </c>
      <c r="O536" s="52">
        <f t="shared" si="210"/>
        <v>4586170.0000053598</v>
      </c>
      <c r="P536" s="30"/>
      <c r="Q536" s="30">
        <f t="shared" si="211"/>
        <v>47</v>
      </c>
      <c r="R536" s="30">
        <f t="shared" si="212"/>
        <v>36</v>
      </c>
      <c r="S536" s="30">
        <f t="shared" si="213"/>
        <v>89</v>
      </c>
      <c r="T536" s="30">
        <f t="shared" si="214"/>
        <v>15</v>
      </c>
      <c r="U536" s="30">
        <f t="shared" si="215"/>
        <v>40</v>
      </c>
      <c r="V536" s="30">
        <f t="shared" si="204"/>
        <v>-11</v>
      </c>
      <c r="W536" s="53" t="str">
        <f t="shared" si="205"/>
        <v>▼</v>
      </c>
      <c r="Y536" s="54" t="e">
        <f t="shared" ca="1" si="223"/>
        <v>#N/A</v>
      </c>
      <c r="Z536" s="30">
        <v>536</v>
      </c>
      <c r="AA536" s="30" t="e">
        <f t="shared" si="216"/>
        <v>#N/A</v>
      </c>
      <c r="AB536" s="30" t="e">
        <f t="shared" ca="1" si="217"/>
        <v>#N/A</v>
      </c>
      <c r="AC536" s="30" t="e">
        <f t="shared" ca="1" si="218"/>
        <v>#N/A</v>
      </c>
      <c r="AD536" s="30" t="e">
        <f t="shared" ca="1" si="219"/>
        <v>#N/A</v>
      </c>
      <c r="AE536" s="30" t="e">
        <f t="shared" ca="1" si="220"/>
        <v>#N/A</v>
      </c>
      <c r="AF536" s="30" t="e">
        <f t="shared" ca="1" si="221"/>
        <v>#N/A</v>
      </c>
      <c r="AG536" s="30" t="e">
        <f t="shared" ca="1" si="224"/>
        <v>#N/A</v>
      </c>
      <c r="AH536" s="53">
        <f t="shared" si="222"/>
        <v>4445730</v>
      </c>
    </row>
    <row r="537" spans="1:34">
      <c r="A537" s="48"/>
      <c r="B537" s="135" t="s">
        <v>578</v>
      </c>
      <c r="C537" s="135">
        <v>2617750</v>
      </c>
      <c r="D537" s="135">
        <v>1833200</v>
      </c>
      <c r="E537" s="135">
        <v>1855970</v>
      </c>
      <c r="F537" s="135">
        <v>1707290</v>
      </c>
      <c r="G537" s="135">
        <v>1748420</v>
      </c>
      <c r="H537" s="135">
        <v>80</v>
      </c>
      <c r="I537" s="134"/>
      <c r="K537" s="51">
        <f t="shared" si="206"/>
        <v>2617750.00000537</v>
      </c>
      <c r="L537" s="52">
        <f t="shared" si="207"/>
        <v>1833200.00000537</v>
      </c>
      <c r="M537" s="52">
        <f t="shared" si="208"/>
        <v>1855970.00000537</v>
      </c>
      <c r="N537" s="52">
        <f t="shared" si="209"/>
        <v>1707290.00000537</v>
      </c>
      <c r="O537" s="52">
        <f t="shared" si="210"/>
        <v>1748420.00000537</v>
      </c>
      <c r="P537" s="30"/>
      <c r="Q537" s="30">
        <f t="shared" si="211"/>
        <v>145</v>
      </c>
      <c r="R537" s="30">
        <f t="shared" si="212"/>
        <v>193</v>
      </c>
      <c r="S537" s="30">
        <f t="shared" si="213"/>
        <v>194</v>
      </c>
      <c r="T537" s="30">
        <f t="shared" si="214"/>
        <v>157</v>
      </c>
      <c r="U537" s="30">
        <f t="shared" si="215"/>
        <v>190</v>
      </c>
      <c r="V537" s="30">
        <f t="shared" si="204"/>
        <v>48</v>
      </c>
      <c r="W537" s="53" t="str">
        <f t="shared" si="205"/>
        <v>▲</v>
      </c>
      <c r="Y537" s="54" t="e">
        <f t="shared" ca="1" si="223"/>
        <v>#N/A</v>
      </c>
      <c r="Z537" s="30">
        <v>537</v>
      </c>
      <c r="AA537" s="30" t="e">
        <f t="shared" si="216"/>
        <v>#N/A</v>
      </c>
      <c r="AB537" s="30" t="e">
        <f t="shared" ca="1" si="217"/>
        <v>#N/A</v>
      </c>
      <c r="AC537" s="30" t="e">
        <f t="shared" ca="1" si="218"/>
        <v>#N/A</v>
      </c>
      <c r="AD537" s="30" t="e">
        <f t="shared" ca="1" si="219"/>
        <v>#N/A</v>
      </c>
      <c r="AE537" s="30" t="e">
        <f t="shared" ca="1" si="220"/>
        <v>#N/A</v>
      </c>
      <c r="AF537" s="30" t="e">
        <f t="shared" ca="1" si="221"/>
        <v>#N/A</v>
      </c>
      <c r="AG537" s="30" t="e">
        <f t="shared" ca="1" si="224"/>
        <v>#N/A</v>
      </c>
      <c r="AH537" s="53">
        <f t="shared" si="222"/>
        <v>2617750</v>
      </c>
    </row>
    <row r="538" spans="1:34">
      <c r="A538" s="48"/>
      <c r="B538" s="135" t="s">
        <v>579</v>
      </c>
      <c r="C538" s="135">
        <v>2075040</v>
      </c>
      <c r="D538" s="135">
        <v>2175240</v>
      </c>
      <c r="E538" s="135">
        <v>1921480</v>
      </c>
      <c r="F538" s="135">
        <v>1069610</v>
      </c>
      <c r="G538" s="135">
        <v>1212190</v>
      </c>
      <c r="H538" s="135">
        <v>20</v>
      </c>
      <c r="I538" s="134"/>
      <c r="K538" s="51">
        <f t="shared" si="206"/>
        <v>2075040.00000538</v>
      </c>
      <c r="L538" s="52">
        <f t="shared" si="207"/>
        <v>2175240.0000053798</v>
      </c>
      <c r="M538" s="52">
        <f t="shared" si="208"/>
        <v>1921480.00000538</v>
      </c>
      <c r="N538" s="52">
        <f t="shared" si="209"/>
        <v>1069610.00000538</v>
      </c>
      <c r="O538" s="52">
        <f t="shared" si="210"/>
        <v>1212190.00000538</v>
      </c>
      <c r="P538" s="30"/>
      <c r="Q538" s="30">
        <f t="shared" si="211"/>
        <v>177</v>
      </c>
      <c r="R538" s="30">
        <f t="shared" si="212"/>
        <v>163</v>
      </c>
      <c r="S538" s="30">
        <f t="shared" si="213"/>
        <v>190</v>
      </c>
      <c r="T538" s="30">
        <f t="shared" si="214"/>
        <v>229</v>
      </c>
      <c r="U538" s="30">
        <f t="shared" si="215"/>
        <v>229</v>
      </c>
      <c r="V538" s="30">
        <f t="shared" si="204"/>
        <v>-14</v>
      </c>
      <c r="W538" s="53" t="str">
        <f t="shared" si="205"/>
        <v>▼</v>
      </c>
      <c r="Y538" s="54" t="e">
        <f t="shared" ca="1" si="223"/>
        <v>#N/A</v>
      </c>
      <c r="Z538" s="30">
        <v>538</v>
      </c>
      <c r="AA538" s="30" t="e">
        <f t="shared" si="216"/>
        <v>#N/A</v>
      </c>
      <c r="AB538" s="30" t="e">
        <f t="shared" ca="1" si="217"/>
        <v>#N/A</v>
      </c>
      <c r="AC538" s="30" t="e">
        <f t="shared" ca="1" si="218"/>
        <v>#N/A</v>
      </c>
      <c r="AD538" s="30" t="e">
        <f t="shared" ca="1" si="219"/>
        <v>#N/A</v>
      </c>
      <c r="AE538" s="30" t="e">
        <f t="shared" ca="1" si="220"/>
        <v>#N/A</v>
      </c>
      <c r="AF538" s="30" t="e">
        <f t="shared" ca="1" si="221"/>
        <v>#N/A</v>
      </c>
      <c r="AG538" s="30" t="e">
        <f t="shared" ca="1" si="224"/>
        <v>#N/A</v>
      </c>
      <c r="AH538" s="53">
        <f t="shared" si="222"/>
        <v>2075040</v>
      </c>
    </row>
    <row r="539" spans="1:34">
      <c r="A539" s="48"/>
      <c r="B539" s="135" t="s">
        <v>580</v>
      </c>
      <c r="C539" s="135">
        <v>3931450</v>
      </c>
      <c r="D539" s="135">
        <v>3390030</v>
      </c>
      <c r="E539" s="135">
        <v>4710630</v>
      </c>
      <c r="F539" s="135">
        <v>0</v>
      </c>
      <c r="G539" s="135">
        <v>0</v>
      </c>
      <c r="H539" s="135">
        <v>80</v>
      </c>
      <c r="I539" s="134"/>
      <c r="K539" s="51">
        <f t="shared" si="206"/>
        <v>3931450.00000539</v>
      </c>
      <c r="L539" s="52">
        <f t="shared" si="207"/>
        <v>3390030.00000539</v>
      </c>
      <c r="M539" s="52">
        <f t="shared" si="208"/>
        <v>4710630.0000053896</v>
      </c>
      <c r="N539" s="52">
        <f t="shared" si="209"/>
        <v>5.3900000000000001E-6</v>
      </c>
      <c r="O539" s="52">
        <f t="shared" si="210"/>
        <v>5.3900000000000001E-6</v>
      </c>
      <c r="P539" s="30"/>
      <c r="Q539" s="30">
        <f t="shared" si="211"/>
        <v>67</v>
      </c>
      <c r="R539" s="30">
        <f t="shared" si="212"/>
        <v>75</v>
      </c>
      <c r="S539" s="30">
        <f t="shared" si="213"/>
        <v>24</v>
      </c>
      <c r="T539" s="30">
        <f t="shared" si="214"/>
        <v>346</v>
      </c>
      <c r="U539" s="30">
        <f t="shared" si="215"/>
        <v>346</v>
      </c>
      <c r="V539" s="30">
        <f t="shared" si="204"/>
        <v>8</v>
      </c>
      <c r="W539" s="53" t="str">
        <f t="shared" si="205"/>
        <v>▲</v>
      </c>
      <c r="Y539" s="54" t="e">
        <f t="shared" ca="1" si="223"/>
        <v>#N/A</v>
      </c>
      <c r="Z539" s="30">
        <v>539</v>
      </c>
      <c r="AA539" s="30" t="e">
        <f t="shared" si="216"/>
        <v>#N/A</v>
      </c>
      <c r="AB539" s="30" t="e">
        <f t="shared" ca="1" si="217"/>
        <v>#N/A</v>
      </c>
      <c r="AC539" s="30" t="e">
        <f t="shared" ca="1" si="218"/>
        <v>#N/A</v>
      </c>
      <c r="AD539" s="30" t="e">
        <f t="shared" ca="1" si="219"/>
        <v>#N/A</v>
      </c>
      <c r="AE539" s="30" t="e">
        <f t="shared" ca="1" si="220"/>
        <v>#N/A</v>
      </c>
      <c r="AF539" s="30" t="e">
        <f t="shared" ca="1" si="221"/>
        <v>#N/A</v>
      </c>
      <c r="AG539" s="30" t="e">
        <f t="shared" ca="1" si="224"/>
        <v>#N/A</v>
      </c>
      <c r="AH539" s="53">
        <f t="shared" si="222"/>
        <v>3931450</v>
      </c>
    </row>
    <row r="540" spans="1:34">
      <c r="A540" s="48"/>
      <c r="B540" s="135" t="s">
        <v>581</v>
      </c>
      <c r="C540" s="135">
        <v>5111060</v>
      </c>
      <c r="D540" s="135">
        <v>5331460</v>
      </c>
      <c r="E540" s="135">
        <v>3118780</v>
      </c>
      <c r="F540" s="135">
        <v>3325910</v>
      </c>
      <c r="G540" s="135">
        <v>5225810</v>
      </c>
      <c r="H540" s="135">
        <v>80</v>
      </c>
      <c r="I540" s="134"/>
      <c r="K540" s="51">
        <f t="shared" si="206"/>
        <v>5111060.0000053998</v>
      </c>
      <c r="L540" s="52">
        <f t="shared" si="207"/>
        <v>5331460.0000053998</v>
      </c>
      <c r="M540" s="52">
        <f t="shared" si="208"/>
        <v>3118780.0000053998</v>
      </c>
      <c r="N540" s="52">
        <f t="shared" si="209"/>
        <v>3325910.0000053998</v>
      </c>
      <c r="O540" s="52">
        <f t="shared" si="210"/>
        <v>5225810.0000053998</v>
      </c>
      <c r="P540" s="30"/>
      <c r="Q540" s="30">
        <f t="shared" si="211"/>
        <v>27</v>
      </c>
      <c r="R540" s="30">
        <f t="shared" si="212"/>
        <v>16</v>
      </c>
      <c r="S540" s="30">
        <f t="shared" si="213"/>
        <v>113</v>
      </c>
      <c r="T540" s="30">
        <f t="shared" si="214"/>
        <v>58</v>
      </c>
      <c r="U540" s="30">
        <f t="shared" si="215"/>
        <v>24</v>
      </c>
      <c r="V540" s="30">
        <f t="shared" si="204"/>
        <v>-11</v>
      </c>
      <c r="W540" s="53" t="str">
        <f t="shared" si="205"/>
        <v>▼</v>
      </c>
      <c r="Y540" s="54" t="e">
        <f t="shared" ca="1" si="223"/>
        <v>#N/A</v>
      </c>
      <c r="Z540" s="30">
        <v>540</v>
      </c>
      <c r="AA540" s="30" t="e">
        <f t="shared" si="216"/>
        <v>#N/A</v>
      </c>
      <c r="AB540" s="30" t="e">
        <f t="shared" ca="1" si="217"/>
        <v>#N/A</v>
      </c>
      <c r="AC540" s="30" t="e">
        <f t="shared" ca="1" si="218"/>
        <v>#N/A</v>
      </c>
      <c r="AD540" s="30" t="e">
        <f t="shared" ca="1" si="219"/>
        <v>#N/A</v>
      </c>
      <c r="AE540" s="30" t="e">
        <f t="shared" ca="1" si="220"/>
        <v>#N/A</v>
      </c>
      <c r="AF540" s="30" t="e">
        <f t="shared" ca="1" si="221"/>
        <v>#N/A</v>
      </c>
      <c r="AG540" s="30" t="e">
        <f t="shared" ca="1" si="224"/>
        <v>#N/A</v>
      </c>
      <c r="AH540" s="53">
        <f t="shared" si="222"/>
        <v>5111060</v>
      </c>
    </row>
    <row r="541" spans="1:34">
      <c r="A541" s="48"/>
      <c r="B541" s="135" t="s">
        <v>582</v>
      </c>
      <c r="C541" s="135">
        <v>1125170</v>
      </c>
      <c r="D541" s="135">
        <v>611500</v>
      </c>
      <c r="E541" s="135">
        <v>807800</v>
      </c>
      <c r="F541" s="135">
        <v>504930</v>
      </c>
      <c r="G541" s="135">
        <v>605780</v>
      </c>
      <c r="H541" s="135">
        <v>72</v>
      </c>
      <c r="I541" s="134"/>
      <c r="K541" s="51">
        <f t="shared" si="206"/>
        <v>1125170.0000054101</v>
      </c>
      <c r="L541" s="52">
        <f t="shared" si="207"/>
        <v>611500.00000541005</v>
      </c>
      <c r="M541" s="52">
        <f t="shared" si="208"/>
        <v>807800.00000541005</v>
      </c>
      <c r="N541" s="52">
        <f t="shared" si="209"/>
        <v>504930.00000540999</v>
      </c>
      <c r="O541" s="52">
        <f t="shared" si="210"/>
        <v>605780.00000541005</v>
      </c>
      <c r="P541" s="30"/>
      <c r="Q541" s="30">
        <f t="shared" si="211"/>
        <v>250</v>
      </c>
      <c r="R541" s="30">
        <f t="shared" si="212"/>
        <v>299</v>
      </c>
      <c r="S541" s="30">
        <f t="shared" si="213"/>
        <v>278</v>
      </c>
      <c r="T541" s="30">
        <f t="shared" si="214"/>
        <v>297</v>
      </c>
      <c r="U541" s="30">
        <f t="shared" si="215"/>
        <v>289</v>
      </c>
      <c r="V541" s="30">
        <f t="shared" si="204"/>
        <v>49</v>
      </c>
      <c r="W541" s="53" t="str">
        <f t="shared" si="205"/>
        <v>▲</v>
      </c>
      <c r="Y541" s="54" t="e">
        <f t="shared" ca="1" si="223"/>
        <v>#N/A</v>
      </c>
      <c r="Z541" s="30">
        <v>541</v>
      </c>
      <c r="AA541" s="30" t="e">
        <f t="shared" si="216"/>
        <v>#N/A</v>
      </c>
      <c r="AB541" s="30" t="e">
        <f t="shared" ca="1" si="217"/>
        <v>#N/A</v>
      </c>
      <c r="AC541" s="30" t="e">
        <f t="shared" ca="1" si="218"/>
        <v>#N/A</v>
      </c>
      <c r="AD541" s="30" t="e">
        <f t="shared" ca="1" si="219"/>
        <v>#N/A</v>
      </c>
      <c r="AE541" s="30" t="e">
        <f t="shared" ca="1" si="220"/>
        <v>#N/A</v>
      </c>
      <c r="AF541" s="30" t="e">
        <f t="shared" ca="1" si="221"/>
        <v>#N/A</v>
      </c>
      <c r="AG541" s="30" t="e">
        <f t="shared" ca="1" si="224"/>
        <v>#N/A</v>
      </c>
      <c r="AH541" s="53">
        <f t="shared" si="222"/>
        <v>1125170</v>
      </c>
    </row>
    <row r="542" spans="1:34">
      <c r="A542" s="48"/>
      <c r="B542" s="135" t="s">
        <v>583</v>
      </c>
      <c r="C542" s="135">
        <v>4163030</v>
      </c>
      <c r="D542" s="135">
        <v>3006930</v>
      </c>
      <c r="E542" s="135">
        <v>3270450</v>
      </c>
      <c r="F542" s="135">
        <v>3254400</v>
      </c>
      <c r="G542" s="135">
        <v>4269070</v>
      </c>
      <c r="H542" s="135">
        <v>80</v>
      </c>
      <c r="I542" s="134"/>
      <c r="K542" s="51">
        <f t="shared" si="206"/>
        <v>4163030.0000054198</v>
      </c>
      <c r="L542" s="52">
        <f t="shared" si="207"/>
        <v>3006930.0000054198</v>
      </c>
      <c r="M542" s="52">
        <f t="shared" si="208"/>
        <v>3270450.0000054198</v>
      </c>
      <c r="N542" s="52">
        <f t="shared" si="209"/>
        <v>3254400.0000054198</v>
      </c>
      <c r="O542" s="52">
        <f t="shared" si="210"/>
        <v>4269070.0000054203</v>
      </c>
      <c r="P542" s="30"/>
      <c r="Q542" s="30">
        <f t="shared" si="211"/>
        <v>58</v>
      </c>
      <c r="R542" s="30">
        <f t="shared" si="212"/>
        <v>107</v>
      </c>
      <c r="S542" s="30">
        <f t="shared" si="213"/>
        <v>106</v>
      </c>
      <c r="T542" s="30">
        <f t="shared" si="214"/>
        <v>66</v>
      </c>
      <c r="U542" s="30">
        <f t="shared" si="215"/>
        <v>51</v>
      </c>
      <c r="V542" s="30">
        <f t="shared" si="204"/>
        <v>49</v>
      </c>
      <c r="W542" s="53" t="str">
        <f t="shared" si="205"/>
        <v>▲</v>
      </c>
      <c r="Y542" s="54" t="e">
        <f t="shared" ca="1" si="223"/>
        <v>#N/A</v>
      </c>
      <c r="Z542" s="30">
        <v>542</v>
      </c>
      <c r="AA542" s="30" t="e">
        <f t="shared" si="216"/>
        <v>#N/A</v>
      </c>
      <c r="AB542" s="30" t="e">
        <f t="shared" ca="1" si="217"/>
        <v>#N/A</v>
      </c>
      <c r="AC542" s="30" t="e">
        <f t="shared" ca="1" si="218"/>
        <v>#N/A</v>
      </c>
      <c r="AD542" s="30" t="e">
        <f t="shared" ca="1" si="219"/>
        <v>#N/A</v>
      </c>
      <c r="AE542" s="30" t="e">
        <f t="shared" ca="1" si="220"/>
        <v>#N/A</v>
      </c>
      <c r="AF542" s="30" t="e">
        <f t="shared" ca="1" si="221"/>
        <v>#N/A</v>
      </c>
      <c r="AG542" s="30" t="e">
        <f t="shared" ca="1" si="224"/>
        <v>#N/A</v>
      </c>
      <c r="AH542" s="53">
        <f t="shared" si="222"/>
        <v>4163030</v>
      </c>
    </row>
    <row r="543" spans="1:34">
      <c r="A543" s="48"/>
      <c r="B543" s="135" t="s">
        <v>584</v>
      </c>
      <c r="C543" s="135">
        <v>0</v>
      </c>
      <c r="D543" s="135">
        <v>0</v>
      </c>
      <c r="E543" s="135">
        <v>0</v>
      </c>
      <c r="F543" s="135">
        <v>0</v>
      </c>
      <c r="G543" s="135">
        <v>0</v>
      </c>
      <c r="H543" s="135">
        <v>1</v>
      </c>
      <c r="I543" s="134"/>
      <c r="K543" s="51">
        <f t="shared" si="206"/>
        <v>5.4300000000000005E-6</v>
      </c>
      <c r="L543" s="52">
        <f t="shared" si="207"/>
        <v>5.4300000000000005E-6</v>
      </c>
      <c r="M543" s="52">
        <f t="shared" si="208"/>
        <v>5.4300000000000005E-6</v>
      </c>
      <c r="N543" s="52">
        <f t="shared" si="209"/>
        <v>5.4300000000000005E-6</v>
      </c>
      <c r="O543" s="52">
        <f t="shared" si="210"/>
        <v>5.4300000000000005E-6</v>
      </c>
      <c r="P543" s="30"/>
      <c r="Q543" s="30">
        <f t="shared" si="211"/>
        <v>339</v>
      </c>
      <c r="R543" s="30">
        <f t="shared" si="212"/>
        <v>345</v>
      </c>
      <c r="S543" s="30">
        <f t="shared" si="213"/>
        <v>328</v>
      </c>
      <c r="T543" s="30">
        <f t="shared" si="214"/>
        <v>345</v>
      </c>
      <c r="U543" s="30">
        <f t="shared" si="215"/>
        <v>345</v>
      </c>
      <c r="V543" s="30">
        <f t="shared" si="204"/>
        <v>6</v>
      </c>
      <c r="W543" s="53" t="str">
        <f t="shared" si="205"/>
        <v>▲</v>
      </c>
      <c r="Y543" s="54" t="e">
        <f t="shared" ca="1" si="223"/>
        <v>#N/A</v>
      </c>
      <c r="Z543" s="30">
        <v>543</v>
      </c>
      <c r="AA543" s="30" t="e">
        <f t="shared" si="216"/>
        <v>#N/A</v>
      </c>
      <c r="AB543" s="30" t="e">
        <f t="shared" ca="1" si="217"/>
        <v>#N/A</v>
      </c>
      <c r="AC543" s="30" t="e">
        <f t="shared" ca="1" si="218"/>
        <v>#N/A</v>
      </c>
      <c r="AD543" s="30" t="e">
        <f t="shared" ca="1" si="219"/>
        <v>#N/A</v>
      </c>
      <c r="AE543" s="30" t="e">
        <f t="shared" ca="1" si="220"/>
        <v>#N/A</v>
      </c>
      <c r="AF543" s="30" t="e">
        <f t="shared" ca="1" si="221"/>
        <v>#N/A</v>
      </c>
      <c r="AG543" s="30" t="e">
        <f t="shared" ca="1" si="224"/>
        <v>#N/A</v>
      </c>
      <c r="AH543" s="53" t="str">
        <f t="shared" si="222"/>
        <v/>
      </c>
    </row>
    <row r="544" spans="1:34">
      <c r="A544" s="48"/>
      <c r="B544" s="135" t="s">
        <v>585</v>
      </c>
      <c r="C544" s="135">
        <v>290600</v>
      </c>
      <c r="D544" s="135">
        <v>76170</v>
      </c>
      <c r="E544" s="135">
        <v>40610</v>
      </c>
      <c r="F544" s="135">
        <v>176650</v>
      </c>
      <c r="G544" s="135">
        <v>49620</v>
      </c>
      <c r="H544" s="135">
        <v>35</v>
      </c>
      <c r="I544" s="134"/>
      <c r="K544" s="51">
        <f t="shared" si="206"/>
        <v>290600.00000543997</v>
      </c>
      <c r="L544" s="52">
        <f t="shared" si="207"/>
        <v>76170.000005440001</v>
      </c>
      <c r="M544" s="52">
        <f t="shared" si="208"/>
        <v>40610.000005440001</v>
      </c>
      <c r="N544" s="52">
        <f t="shared" si="209"/>
        <v>176650.00000544</v>
      </c>
      <c r="O544" s="52">
        <f t="shared" si="210"/>
        <v>49620.000005440001</v>
      </c>
      <c r="P544" s="30"/>
      <c r="Q544" s="30">
        <f t="shared" si="211"/>
        <v>330</v>
      </c>
      <c r="R544" s="30">
        <f t="shared" si="212"/>
        <v>344</v>
      </c>
      <c r="S544" s="30">
        <f t="shared" si="213"/>
        <v>327</v>
      </c>
      <c r="T544" s="30">
        <f t="shared" si="214"/>
        <v>336</v>
      </c>
      <c r="U544" s="30">
        <f t="shared" si="215"/>
        <v>343</v>
      </c>
      <c r="V544" s="30">
        <f t="shared" si="204"/>
        <v>14</v>
      </c>
      <c r="W544" s="53" t="str">
        <f t="shared" si="205"/>
        <v>▲</v>
      </c>
      <c r="Y544" s="54" t="e">
        <f t="shared" ca="1" si="223"/>
        <v>#N/A</v>
      </c>
      <c r="Z544" s="30">
        <v>544</v>
      </c>
      <c r="AA544" s="30" t="e">
        <f t="shared" si="216"/>
        <v>#N/A</v>
      </c>
      <c r="AB544" s="30" t="e">
        <f t="shared" ca="1" si="217"/>
        <v>#N/A</v>
      </c>
      <c r="AC544" s="30" t="e">
        <f t="shared" ca="1" si="218"/>
        <v>#N/A</v>
      </c>
      <c r="AD544" s="30" t="e">
        <f t="shared" ca="1" si="219"/>
        <v>#N/A</v>
      </c>
      <c r="AE544" s="30" t="e">
        <f t="shared" ca="1" si="220"/>
        <v>#N/A</v>
      </c>
      <c r="AF544" s="30" t="e">
        <f t="shared" ca="1" si="221"/>
        <v>#N/A</v>
      </c>
      <c r="AG544" s="30" t="e">
        <f t="shared" ca="1" si="224"/>
        <v>#N/A</v>
      </c>
      <c r="AH544" s="53">
        <f t="shared" si="222"/>
        <v>290600</v>
      </c>
    </row>
    <row r="545" spans="1:34">
      <c r="A545" s="48"/>
      <c r="B545" s="135"/>
      <c r="C545" s="135"/>
      <c r="D545" s="135"/>
      <c r="E545" s="135"/>
      <c r="F545" s="135"/>
      <c r="G545" s="135"/>
      <c r="H545" s="135"/>
      <c r="I545" s="134"/>
      <c r="K545" s="51" t="str">
        <f t="shared" si="206"/>
        <v/>
      </c>
      <c r="L545" s="52" t="str">
        <f t="shared" si="207"/>
        <v/>
      </c>
      <c r="M545" s="52"/>
      <c r="N545" s="52"/>
      <c r="O545" s="52"/>
      <c r="P545" s="30"/>
      <c r="Q545" s="30" t="str">
        <f t="shared" si="211"/>
        <v/>
      </c>
      <c r="R545" s="30" t="str">
        <f t="shared" si="212"/>
        <v/>
      </c>
      <c r="S545" s="30"/>
      <c r="T545" s="30"/>
      <c r="U545" s="30"/>
      <c r="V545" s="30" t="str">
        <f t="shared" si="204"/>
        <v/>
      </c>
      <c r="W545" s="53" t="str">
        <f t="shared" si="205"/>
        <v/>
      </c>
      <c r="Y545" s="54" t="e">
        <f t="shared" ca="1" si="223"/>
        <v>#N/A</v>
      </c>
      <c r="Z545" s="30">
        <v>545</v>
      </c>
      <c r="AA545" s="30" t="e">
        <f t="shared" si="216"/>
        <v>#N/A</v>
      </c>
      <c r="AB545" s="30" t="e">
        <f t="shared" ca="1" si="217"/>
        <v>#N/A</v>
      </c>
      <c r="AC545" s="30" t="e">
        <f t="shared" ca="1" si="218"/>
        <v>#N/A</v>
      </c>
      <c r="AD545" s="30" t="e">
        <f t="shared" ca="1" si="219"/>
        <v>#N/A</v>
      </c>
      <c r="AE545" s="30" t="e">
        <f t="shared" ca="1" si="220"/>
        <v>#N/A</v>
      </c>
      <c r="AF545" s="30" t="e">
        <f t="shared" ca="1" si="221"/>
        <v>#N/A</v>
      </c>
      <c r="AG545" s="30" t="e">
        <f t="shared" ca="1" si="224"/>
        <v>#N/A</v>
      </c>
      <c r="AH545" s="53" t="str">
        <f t="shared" si="222"/>
        <v/>
      </c>
    </row>
    <row r="546" spans="1:34">
      <c r="A546" s="48"/>
      <c r="B546" s="135"/>
      <c r="C546" s="135"/>
      <c r="D546" s="135"/>
      <c r="E546" s="135"/>
      <c r="F546" s="135"/>
      <c r="G546" s="135"/>
      <c r="H546" s="135"/>
      <c r="I546" s="134"/>
      <c r="K546" s="51" t="str">
        <f t="shared" si="206"/>
        <v/>
      </c>
      <c r="L546" s="52" t="str">
        <f t="shared" si="207"/>
        <v/>
      </c>
      <c r="M546" s="52"/>
      <c r="N546" s="52"/>
      <c r="O546" s="52"/>
      <c r="P546" s="30"/>
      <c r="Q546" s="30" t="str">
        <f t="shared" si="211"/>
        <v/>
      </c>
      <c r="R546" s="30" t="str">
        <f t="shared" si="212"/>
        <v/>
      </c>
      <c r="S546" s="30"/>
      <c r="T546" s="30"/>
      <c r="U546" s="30"/>
      <c r="V546" s="30" t="str">
        <f t="shared" si="204"/>
        <v/>
      </c>
      <c r="W546" s="53" t="str">
        <f t="shared" si="205"/>
        <v/>
      </c>
      <c r="Y546" s="54" t="e">
        <f t="shared" ca="1" si="223"/>
        <v>#N/A</v>
      </c>
      <c r="Z546" s="30">
        <v>546</v>
      </c>
      <c r="AA546" s="30" t="e">
        <f t="shared" si="216"/>
        <v>#N/A</v>
      </c>
      <c r="AB546" s="30" t="e">
        <f t="shared" ca="1" si="217"/>
        <v>#N/A</v>
      </c>
      <c r="AC546" s="30" t="e">
        <f t="shared" ca="1" si="218"/>
        <v>#N/A</v>
      </c>
      <c r="AD546" s="30" t="e">
        <f t="shared" ca="1" si="219"/>
        <v>#N/A</v>
      </c>
      <c r="AE546" s="30" t="e">
        <f t="shared" ca="1" si="220"/>
        <v>#N/A</v>
      </c>
      <c r="AF546" s="30" t="e">
        <f t="shared" ca="1" si="221"/>
        <v>#N/A</v>
      </c>
      <c r="AG546" s="30" t="e">
        <f t="shared" ca="1" si="224"/>
        <v>#N/A</v>
      </c>
      <c r="AH546" s="53" t="str">
        <f t="shared" si="222"/>
        <v/>
      </c>
    </row>
    <row r="547" spans="1:34">
      <c r="A547" s="48"/>
      <c r="B547" s="135"/>
      <c r="C547" s="135"/>
      <c r="D547" s="135"/>
      <c r="E547" s="135"/>
      <c r="F547" s="135"/>
      <c r="G547" s="135"/>
      <c r="H547" s="135"/>
      <c r="I547" s="134"/>
      <c r="K547" s="51" t="str">
        <f t="shared" si="206"/>
        <v/>
      </c>
      <c r="L547" s="52" t="str">
        <f t="shared" si="207"/>
        <v/>
      </c>
      <c r="M547" s="52"/>
      <c r="N547" s="52"/>
      <c r="O547" s="52"/>
      <c r="P547" s="30"/>
      <c r="Q547" s="30" t="str">
        <f t="shared" si="211"/>
        <v/>
      </c>
      <c r="R547" s="30" t="str">
        <f t="shared" si="212"/>
        <v/>
      </c>
      <c r="S547" s="30"/>
      <c r="T547" s="30"/>
      <c r="U547" s="30"/>
      <c r="V547" s="30" t="str">
        <f t="shared" si="204"/>
        <v/>
      </c>
      <c r="W547" s="53" t="str">
        <f t="shared" si="205"/>
        <v/>
      </c>
      <c r="Y547" s="54" t="e">
        <f t="shared" ca="1" si="223"/>
        <v>#N/A</v>
      </c>
      <c r="Z547" s="30">
        <v>547</v>
      </c>
      <c r="AA547" s="30" t="e">
        <f t="shared" si="216"/>
        <v>#N/A</v>
      </c>
      <c r="AB547" s="30" t="e">
        <f t="shared" ca="1" si="217"/>
        <v>#N/A</v>
      </c>
      <c r="AC547" s="30" t="e">
        <f t="shared" ca="1" si="218"/>
        <v>#N/A</v>
      </c>
      <c r="AD547" s="30" t="e">
        <f t="shared" ca="1" si="219"/>
        <v>#N/A</v>
      </c>
      <c r="AE547" s="30" t="e">
        <f t="shared" ca="1" si="220"/>
        <v>#N/A</v>
      </c>
      <c r="AF547" s="30" t="e">
        <f t="shared" ca="1" si="221"/>
        <v>#N/A</v>
      </c>
      <c r="AG547" s="30" t="e">
        <f t="shared" ca="1" si="224"/>
        <v>#N/A</v>
      </c>
      <c r="AH547" s="53" t="str">
        <f t="shared" si="222"/>
        <v/>
      </c>
    </row>
    <row r="548" spans="1:34">
      <c r="A548" s="48"/>
      <c r="B548" s="135"/>
      <c r="C548" s="135"/>
      <c r="D548" s="135"/>
      <c r="E548" s="135"/>
      <c r="F548" s="135"/>
      <c r="G548" s="135"/>
      <c r="H548" s="135"/>
      <c r="I548" s="134"/>
      <c r="K548" s="51" t="str">
        <f t="shared" si="206"/>
        <v/>
      </c>
      <c r="L548" s="52" t="str">
        <f t="shared" si="207"/>
        <v/>
      </c>
      <c r="M548" s="52"/>
      <c r="N548" s="52"/>
      <c r="O548" s="52"/>
      <c r="P548" s="30"/>
      <c r="Q548" s="30" t="str">
        <f t="shared" si="211"/>
        <v/>
      </c>
      <c r="R548" s="30" t="str">
        <f t="shared" si="212"/>
        <v/>
      </c>
      <c r="S548" s="30"/>
      <c r="T548" s="30"/>
      <c r="U548" s="30"/>
      <c r="V548" s="30" t="str">
        <f t="shared" si="204"/>
        <v/>
      </c>
      <c r="W548" s="53" t="str">
        <f t="shared" si="205"/>
        <v/>
      </c>
      <c r="Y548" s="54" t="e">
        <f t="shared" ca="1" si="223"/>
        <v>#N/A</v>
      </c>
      <c r="Z548" s="30">
        <v>548</v>
      </c>
      <c r="AA548" s="30" t="e">
        <f t="shared" si="216"/>
        <v>#N/A</v>
      </c>
      <c r="AB548" s="30" t="e">
        <f t="shared" ca="1" si="217"/>
        <v>#N/A</v>
      </c>
      <c r="AC548" s="30" t="e">
        <f t="shared" ca="1" si="218"/>
        <v>#N/A</v>
      </c>
      <c r="AD548" s="30" t="e">
        <f t="shared" ca="1" si="219"/>
        <v>#N/A</v>
      </c>
      <c r="AE548" s="30" t="e">
        <f t="shared" ca="1" si="220"/>
        <v>#N/A</v>
      </c>
      <c r="AF548" s="30" t="e">
        <f t="shared" ca="1" si="221"/>
        <v>#N/A</v>
      </c>
      <c r="AG548" s="30" t="e">
        <f t="shared" ca="1" si="224"/>
        <v>#N/A</v>
      </c>
      <c r="AH548" s="53" t="str">
        <f t="shared" si="222"/>
        <v/>
      </c>
    </row>
    <row r="549" spans="1:34">
      <c r="A549" s="48"/>
      <c r="B549" s="135"/>
      <c r="C549" s="135"/>
      <c r="D549" s="135"/>
      <c r="E549" s="135"/>
      <c r="F549" s="135"/>
      <c r="G549" s="135"/>
      <c r="H549" s="135"/>
      <c r="I549" s="134"/>
      <c r="K549" s="51" t="str">
        <f t="shared" si="206"/>
        <v/>
      </c>
      <c r="L549" s="52" t="str">
        <f t="shared" si="207"/>
        <v/>
      </c>
      <c r="M549" s="52"/>
      <c r="N549" s="52"/>
      <c r="O549" s="52"/>
      <c r="P549" s="30"/>
      <c r="Q549" s="30" t="str">
        <f t="shared" si="211"/>
        <v/>
      </c>
      <c r="R549" s="30" t="str">
        <f t="shared" si="212"/>
        <v/>
      </c>
      <c r="S549" s="30"/>
      <c r="T549" s="30"/>
      <c r="U549" s="30"/>
      <c r="V549" s="30" t="str">
        <f t="shared" si="204"/>
        <v/>
      </c>
      <c r="W549" s="53" t="str">
        <f t="shared" si="205"/>
        <v/>
      </c>
      <c r="Y549" s="54" t="e">
        <f t="shared" ca="1" si="223"/>
        <v>#N/A</v>
      </c>
      <c r="Z549" s="30">
        <v>549</v>
      </c>
      <c r="AA549" s="30" t="e">
        <f t="shared" si="216"/>
        <v>#N/A</v>
      </c>
      <c r="AB549" s="30" t="e">
        <f t="shared" ca="1" si="217"/>
        <v>#N/A</v>
      </c>
      <c r="AC549" s="30" t="e">
        <f t="shared" ca="1" si="218"/>
        <v>#N/A</v>
      </c>
      <c r="AD549" s="30" t="e">
        <f t="shared" ca="1" si="219"/>
        <v>#N/A</v>
      </c>
      <c r="AE549" s="30" t="e">
        <f t="shared" ca="1" si="220"/>
        <v>#N/A</v>
      </c>
      <c r="AF549" s="30" t="e">
        <f t="shared" ca="1" si="221"/>
        <v>#N/A</v>
      </c>
      <c r="AG549" s="30" t="e">
        <f t="shared" ca="1" si="224"/>
        <v>#N/A</v>
      </c>
      <c r="AH549" s="53" t="str">
        <f t="shared" si="222"/>
        <v/>
      </c>
    </row>
    <row r="550" spans="1:34">
      <c r="A550" s="48"/>
      <c r="B550" s="135"/>
      <c r="C550" s="135"/>
      <c r="D550" s="135"/>
      <c r="E550" s="135"/>
      <c r="F550" s="135"/>
      <c r="G550" s="135"/>
      <c r="H550" s="135"/>
      <c r="I550" s="134"/>
      <c r="K550" s="51" t="str">
        <f t="shared" si="206"/>
        <v/>
      </c>
      <c r="L550" s="52" t="str">
        <f t="shared" si="207"/>
        <v/>
      </c>
      <c r="M550" s="52"/>
      <c r="N550" s="52"/>
      <c r="O550" s="52"/>
      <c r="P550" s="30"/>
      <c r="Q550" s="30" t="str">
        <f t="shared" si="211"/>
        <v/>
      </c>
      <c r="R550" s="30" t="str">
        <f t="shared" si="212"/>
        <v/>
      </c>
      <c r="S550" s="30"/>
      <c r="T550" s="30"/>
      <c r="U550" s="30"/>
      <c r="V550" s="30" t="str">
        <f t="shared" si="204"/>
        <v/>
      </c>
      <c r="W550" s="53" t="str">
        <f t="shared" si="205"/>
        <v/>
      </c>
      <c r="Y550" s="54" t="e">
        <f t="shared" ca="1" si="223"/>
        <v>#N/A</v>
      </c>
      <c r="Z550" s="30">
        <v>550</v>
      </c>
      <c r="AA550" s="30" t="e">
        <f t="shared" si="216"/>
        <v>#N/A</v>
      </c>
      <c r="AB550" s="30" t="e">
        <f t="shared" ca="1" si="217"/>
        <v>#N/A</v>
      </c>
      <c r="AC550" s="30" t="e">
        <f t="shared" ca="1" si="218"/>
        <v>#N/A</v>
      </c>
      <c r="AD550" s="30" t="e">
        <f t="shared" ca="1" si="219"/>
        <v>#N/A</v>
      </c>
      <c r="AE550" s="30" t="e">
        <f t="shared" ca="1" si="220"/>
        <v>#N/A</v>
      </c>
      <c r="AF550" s="30" t="e">
        <f t="shared" ca="1" si="221"/>
        <v>#N/A</v>
      </c>
      <c r="AG550" s="30" t="e">
        <f t="shared" ca="1" si="224"/>
        <v>#N/A</v>
      </c>
      <c r="AH550" s="53" t="str">
        <f t="shared" si="222"/>
        <v/>
      </c>
    </row>
    <row r="551" spans="1:34">
      <c r="A551" s="48"/>
      <c r="B551" s="135"/>
      <c r="C551" s="135"/>
      <c r="D551" s="135"/>
      <c r="E551" s="135"/>
      <c r="F551" s="135"/>
      <c r="G551" s="135"/>
      <c r="H551" s="135"/>
      <c r="I551" s="134"/>
      <c r="K551" s="51" t="str">
        <f t="shared" si="206"/>
        <v/>
      </c>
      <c r="L551" s="52" t="str">
        <f t="shared" si="207"/>
        <v/>
      </c>
      <c r="M551" s="52"/>
      <c r="N551" s="52"/>
      <c r="O551" s="52"/>
      <c r="P551" s="30"/>
      <c r="Q551" s="30" t="str">
        <f t="shared" si="211"/>
        <v/>
      </c>
      <c r="R551" s="30" t="str">
        <f t="shared" si="212"/>
        <v/>
      </c>
      <c r="S551" s="30"/>
      <c r="T551" s="30"/>
      <c r="U551" s="30"/>
      <c r="V551" s="30" t="str">
        <f t="shared" si="204"/>
        <v/>
      </c>
      <c r="W551" s="53" t="str">
        <f t="shared" si="205"/>
        <v/>
      </c>
      <c r="Y551" s="54" t="e">
        <f t="shared" ca="1" si="223"/>
        <v>#N/A</v>
      </c>
      <c r="Z551" s="30">
        <v>551</v>
      </c>
      <c r="AA551" s="30" t="e">
        <f t="shared" si="216"/>
        <v>#N/A</v>
      </c>
      <c r="AB551" s="30" t="e">
        <f t="shared" ca="1" si="217"/>
        <v>#N/A</v>
      </c>
      <c r="AC551" s="30" t="e">
        <f t="shared" ca="1" si="218"/>
        <v>#N/A</v>
      </c>
      <c r="AD551" s="30" t="e">
        <f t="shared" ca="1" si="219"/>
        <v>#N/A</v>
      </c>
      <c r="AE551" s="30" t="e">
        <f t="shared" ca="1" si="220"/>
        <v>#N/A</v>
      </c>
      <c r="AF551" s="30" t="e">
        <f t="shared" ca="1" si="221"/>
        <v>#N/A</v>
      </c>
      <c r="AG551" s="30" t="e">
        <f t="shared" ca="1" si="224"/>
        <v>#N/A</v>
      </c>
      <c r="AH551" s="53" t="str">
        <f t="shared" si="222"/>
        <v/>
      </c>
    </row>
    <row r="552" spans="1:34">
      <c r="A552" s="48"/>
      <c r="B552" s="135"/>
      <c r="C552" s="135"/>
      <c r="D552" s="135"/>
      <c r="E552" s="135"/>
      <c r="F552" s="135"/>
      <c r="G552" s="135"/>
      <c r="H552" s="135"/>
      <c r="I552" s="134"/>
      <c r="K552" s="51" t="str">
        <f t="shared" si="206"/>
        <v/>
      </c>
      <c r="L552" s="52" t="str">
        <f t="shared" si="207"/>
        <v/>
      </c>
      <c r="M552" s="52"/>
      <c r="N552" s="52"/>
      <c r="O552" s="52"/>
      <c r="P552" s="30"/>
      <c r="Q552" s="30" t="str">
        <f t="shared" si="211"/>
        <v/>
      </c>
      <c r="R552" s="30" t="str">
        <f t="shared" si="212"/>
        <v/>
      </c>
      <c r="S552" s="30"/>
      <c r="T552" s="30"/>
      <c r="U552" s="30"/>
      <c r="V552" s="30" t="str">
        <f t="shared" si="204"/>
        <v/>
      </c>
      <c r="W552" s="53" t="str">
        <f t="shared" si="205"/>
        <v/>
      </c>
      <c r="Y552" s="54" t="e">
        <f t="shared" ca="1" si="223"/>
        <v>#N/A</v>
      </c>
      <c r="Z552" s="30">
        <v>552</v>
      </c>
      <c r="AA552" s="30" t="e">
        <f t="shared" si="216"/>
        <v>#N/A</v>
      </c>
      <c r="AB552" s="30" t="e">
        <f t="shared" ca="1" si="217"/>
        <v>#N/A</v>
      </c>
      <c r="AC552" s="30" t="e">
        <f t="shared" ca="1" si="218"/>
        <v>#N/A</v>
      </c>
      <c r="AD552" s="30" t="e">
        <f t="shared" ca="1" si="219"/>
        <v>#N/A</v>
      </c>
      <c r="AE552" s="30" t="e">
        <f t="shared" ca="1" si="220"/>
        <v>#N/A</v>
      </c>
      <c r="AF552" s="30" t="e">
        <f t="shared" ca="1" si="221"/>
        <v>#N/A</v>
      </c>
      <c r="AG552" s="30" t="e">
        <f t="shared" ca="1" si="224"/>
        <v>#N/A</v>
      </c>
      <c r="AH552" s="53" t="str">
        <f t="shared" si="222"/>
        <v/>
      </c>
    </row>
    <row r="553" spans="1:34">
      <c r="A553" s="48"/>
      <c r="B553" s="135"/>
      <c r="C553" s="135"/>
      <c r="D553" s="135"/>
      <c r="E553" s="135"/>
      <c r="F553" s="135"/>
      <c r="G553" s="135"/>
      <c r="H553" s="135"/>
      <c r="I553" s="134"/>
      <c r="K553" s="51" t="str">
        <f t="shared" si="206"/>
        <v/>
      </c>
      <c r="L553" s="52" t="str">
        <f t="shared" si="207"/>
        <v/>
      </c>
      <c r="M553" s="52"/>
      <c r="N553" s="52"/>
      <c r="O553" s="52"/>
      <c r="P553" s="30"/>
      <c r="Q553" s="30" t="str">
        <f t="shared" si="211"/>
        <v/>
      </c>
      <c r="R553" s="30" t="str">
        <f t="shared" si="212"/>
        <v/>
      </c>
      <c r="S553" s="30"/>
      <c r="T553" s="30"/>
      <c r="U553" s="30"/>
      <c r="V553" s="30" t="str">
        <f t="shared" si="204"/>
        <v/>
      </c>
      <c r="W553" s="53" t="str">
        <f t="shared" si="205"/>
        <v/>
      </c>
      <c r="Y553" s="54" t="e">
        <f t="shared" ca="1" si="223"/>
        <v>#N/A</v>
      </c>
      <c r="Z553" s="30">
        <v>553</v>
      </c>
      <c r="AA553" s="30" t="e">
        <f t="shared" si="216"/>
        <v>#N/A</v>
      </c>
      <c r="AB553" s="30" t="e">
        <f t="shared" ca="1" si="217"/>
        <v>#N/A</v>
      </c>
      <c r="AC553" s="30" t="e">
        <f t="shared" ca="1" si="218"/>
        <v>#N/A</v>
      </c>
      <c r="AD553" s="30" t="e">
        <f t="shared" ca="1" si="219"/>
        <v>#N/A</v>
      </c>
      <c r="AE553" s="30" t="e">
        <f t="shared" ca="1" si="220"/>
        <v>#N/A</v>
      </c>
      <c r="AF553" s="30" t="e">
        <f t="shared" ca="1" si="221"/>
        <v>#N/A</v>
      </c>
      <c r="AG553" s="30" t="e">
        <f t="shared" ca="1" si="224"/>
        <v>#N/A</v>
      </c>
      <c r="AH553" s="53" t="str">
        <f t="shared" si="222"/>
        <v/>
      </c>
    </row>
    <row r="554" spans="1:34">
      <c r="A554" s="48"/>
      <c r="B554" s="135"/>
      <c r="C554" s="135"/>
      <c r="D554" s="135"/>
      <c r="E554" s="135"/>
      <c r="F554" s="135"/>
      <c r="G554" s="135"/>
      <c r="H554" s="135"/>
      <c r="I554" s="134"/>
      <c r="K554" s="51" t="str">
        <f t="shared" si="206"/>
        <v/>
      </c>
      <c r="L554" s="52" t="str">
        <f t="shared" si="207"/>
        <v/>
      </c>
      <c r="M554" s="52"/>
      <c r="N554" s="52"/>
      <c r="O554" s="52"/>
      <c r="P554" s="30"/>
      <c r="Q554" s="30" t="str">
        <f t="shared" si="211"/>
        <v/>
      </c>
      <c r="R554" s="30" t="str">
        <f t="shared" si="212"/>
        <v/>
      </c>
      <c r="S554" s="30"/>
      <c r="T554" s="30"/>
      <c r="U554" s="30"/>
      <c r="V554" s="30" t="str">
        <f t="shared" si="204"/>
        <v/>
      </c>
      <c r="W554" s="53" t="str">
        <f t="shared" si="205"/>
        <v/>
      </c>
      <c r="Y554" s="54" t="e">
        <f t="shared" ca="1" si="223"/>
        <v>#N/A</v>
      </c>
      <c r="Z554" s="30">
        <v>554</v>
      </c>
      <c r="AA554" s="30" t="e">
        <f t="shared" si="216"/>
        <v>#N/A</v>
      </c>
      <c r="AB554" s="30" t="e">
        <f t="shared" ca="1" si="217"/>
        <v>#N/A</v>
      </c>
      <c r="AC554" s="30" t="e">
        <f t="shared" ca="1" si="218"/>
        <v>#N/A</v>
      </c>
      <c r="AD554" s="30" t="e">
        <f t="shared" ca="1" si="219"/>
        <v>#N/A</v>
      </c>
      <c r="AE554" s="30" t="e">
        <f t="shared" ca="1" si="220"/>
        <v>#N/A</v>
      </c>
      <c r="AF554" s="30" t="e">
        <f t="shared" ca="1" si="221"/>
        <v>#N/A</v>
      </c>
      <c r="AG554" s="30" t="e">
        <f t="shared" ca="1" si="224"/>
        <v>#N/A</v>
      </c>
      <c r="AH554" s="53" t="str">
        <f t="shared" si="222"/>
        <v/>
      </c>
    </row>
    <row r="555" spans="1:34">
      <c r="A555" s="48"/>
      <c r="B555" s="135"/>
      <c r="C555" s="135"/>
      <c r="D555" s="135"/>
      <c r="E555" s="135"/>
      <c r="F555" s="135"/>
      <c r="G555" s="135"/>
      <c r="H555" s="135"/>
      <c r="I555" s="134"/>
      <c r="K555" s="51" t="str">
        <f t="shared" si="206"/>
        <v/>
      </c>
      <c r="L555" s="52" t="str">
        <f t="shared" si="207"/>
        <v/>
      </c>
      <c r="M555" s="52"/>
      <c r="N555" s="52"/>
      <c r="O555" s="52"/>
      <c r="P555" s="30"/>
      <c r="Q555" s="30" t="str">
        <f t="shared" si="211"/>
        <v/>
      </c>
      <c r="R555" s="30" t="str">
        <f t="shared" si="212"/>
        <v/>
      </c>
      <c r="S555" s="30"/>
      <c r="T555" s="30"/>
      <c r="U555" s="30"/>
      <c r="V555" s="30" t="str">
        <f t="shared" si="204"/>
        <v/>
      </c>
      <c r="W555" s="53" t="str">
        <f t="shared" si="205"/>
        <v/>
      </c>
      <c r="Y555" s="54" t="e">
        <f t="shared" ca="1" si="223"/>
        <v>#N/A</v>
      </c>
      <c r="Z555" s="30">
        <v>555</v>
      </c>
      <c r="AA555" s="30" t="e">
        <f t="shared" si="216"/>
        <v>#N/A</v>
      </c>
      <c r="AB555" s="30" t="e">
        <f t="shared" ca="1" si="217"/>
        <v>#N/A</v>
      </c>
      <c r="AC555" s="30" t="e">
        <f t="shared" ca="1" si="218"/>
        <v>#N/A</v>
      </c>
      <c r="AD555" s="30" t="e">
        <f t="shared" ca="1" si="219"/>
        <v>#N/A</v>
      </c>
      <c r="AE555" s="30" t="e">
        <f t="shared" ca="1" si="220"/>
        <v>#N/A</v>
      </c>
      <c r="AF555" s="30" t="e">
        <f t="shared" ca="1" si="221"/>
        <v>#N/A</v>
      </c>
      <c r="AG555" s="30" t="e">
        <f t="shared" ca="1" si="224"/>
        <v>#N/A</v>
      </c>
      <c r="AH555" s="53" t="str">
        <f t="shared" si="222"/>
        <v/>
      </c>
    </row>
    <row r="556" spans="1:34">
      <c r="A556" s="48"/>
      <c r="B556" s="135"/>
      <c r="C556" s="135"/>
      <c r="D556" s="135"/>
      <c r="E556" s="135"/>
      <c r="F556" s="135"/>
      <c r="G556" s="135"/>
      <c r="H556" s="135"/>
      <c r="I556" s="134"/>
      <c r="K556" s="51" t="str">
        <f t="shared" si="206"/>
        <v/>
      </c>
      <c r="L556" s="52" t="str">
        <f t="shared" si="207"/>
        <v/>
      </c>
      <c r="M556" s="52"/>
      <c r="N556" s="52"/>
      <c r="O556" s="52"/>
      <c r="P556" s="30"/>
      <c r="Q556" s="30" t="str">
        <f t="shared" si="211"/>
        <v/>
      </c>
      <c r="R556" s="30" t="str">
        <f t="shared" si="212"/>
        <v/>
      </c>
      <c r="S556" s="30"/>
      <c r="T556" s="30"/>
      <c r="U556" s="30"/>
      <c r="V556" s="30" t="str">
        <f t="shared" si="204"/>
        <v/>
      </c>
      <c r="W556" s="53" t="str">
        <f t="shared" si="205"/>
        <v/>
      </c>
      <c r="Y556" s="54" t="e">
        <f t="shared" ca="1" si="223"/>
        <v>#N/A</v>
      </c>
      <c r="Z556" s="30">
        <v>556</v>
      </c>
      <c r="AA556" s="30" t="e">
        <f t="shared" si="216"/>
        <v>#N/A</v>
      </c>
      <c r="AB556" s="30" t="e">
        <f t="shared" ca="1" si="217"/>
        <v>#N/A</v>
      </c>
      <c r="AC556" s="30" t="e">
        <f t="shared" ca="1" si="218"/>
        <v>#N/A</v>
      </c>
      <c r="AD556" s="30" t="e">
        <f t="shared" ca="1" si="219"/>
        <v>#N/A</v>
      </c>
      <c r="AE556" s="30" t="e">
        <f t="shared" ca="1" si="220"/>
        <v>#N/A</v>
      </c>
      <c r="AF556" s="30" t="e">
        <f t="shared" ca="1" si="221"/>
        <v>#N/A</v>
      </c>
      <c r="AG556" s="30" t="e">
        <f t="shared" ca="1" si="224"/>
        <v>#N/A</v>
      </c>
      <c r="AH556" s="53" t="str">
        <f t="shared" si="222"/>
        <v/>
      </c>
    </row>
    <row r="557" spans="1:34">
      <c r="A557" s="48"/>
      <c r="B557" s="135"/>
      <c r="C557" s="135"/>
      <c r="D557" s="135"/>
      <c r="E557" s="135"/>
      <c r="F557" s="135"/>
      <c r="G557" s="135"/>
      <c r="H557" s="135"/>
      <c r="I557" s="134"/>
      <c r="K557" s="51" t="str">
        <f t="shared" si="206"/>
        <v/>
      </c>
      <c r="L557" s="52" t="str">
        <f t="shared" si="207"/>
        <v/>
      </c>
      <c r="M557" s="52"/>
      <c r="N557" s="52"/>
      <c r="O557" s="52"/>
      <c r="P557" s="30"/>
      <c r="Q557" s="30" t="str">
        <f t="shared" si="211"/>
        <v/>
      </c>
      <c r="R557" s="30" t="str">
        <f t="shared" si="212"/>
        <v/>
      </c>
      <c r="S557" s="30"/>
      <c r="T557" s="30"/>
      <c r="U557" s="30"/>
      <c r="V557" s="30" t="str">
        <f t="shared" si="204"/>
        <v/>
      </c>
      <c r="W557" s="53" t="str">
        <f t="shared" si="205"/>
        <v/>
      </c>
      <c r="Y557" s="54" t="e">
        <f t="shared" ca="1" si="223"/>
        <v>#N/A</v>
      </c>
      <c r="Z557" s="30">
        <v>557</v>
      </c>
      <c r="AA557" s="30" t="e">
        <f t="shared" si="216"/>
        <v>#N/A</v>
      </c>
      <c r="AB557" s="30" t="e">
        <f t="shared" ca="1" si="217"/>
        <v>#N/A</v>
      </c>
      <c r="AC557" s="30" t="e">
        <f t="shared" ca="1" si="218"/>
        <v>#N/A</v>
      </c>
      <c r="AD557" s="30" t="e">
        <f t="shared" ca="1" si="219"/>
        <v>#N/A</v>
      </c>
      <c r="AE557" s="30" t="e">
        <f t="shared" ca="1" si="220"/>
        <v>#N/A</v>
      </c>
      <c r="AF557" s="30" t="e">
        <f t="shared" ca="1" si="221"/>
        <v>#N/A</v>
      </c>
      <c r="AG557" s="30" t="e">
        <f t="shared" ca="1" si="224"/>
        <v>#N/A</v>
      </c>
      <c r="AH557" s="53" t="str">
        <f t="shared" si="222"/>
        <v/>
      </c>
    </row>
    <row r="558" spans="1:34">
      <c r="A558" s="48"/>
      <c r="B558" s="135"/>
      <c r="C558" s="135"/>
      <c r="D558" s="135"/>
      <c r="E558" s="135"/>
      <c r="F558" s="135"/>
      <c r="G558" s="135"/>
      <c r="H558" s="135"/>
      <c r="I558" s="134"/>
      <c r="K558" s="51" t="str">
        <f t="shared" si="206"/>
        <v/>
      </c>
      <c r="L558" s="52" t="str">
        <f t="shared" si="207"/>
        <v/>
      </c>
      <c r="M558" s="52"/>
      <c r="N558" s="52"/>
      <c r="O558" s="52"/>
      <c r="P558" s="30"/>
      <c r="Q558" s="30" t="str">
        <f t="shared" si="211"/>
        <v/>
      </c>
      <c r="R558" s="30" t="str">
        <f t="shared" si="212"/>
        <v/>
      </c>
      <c r="S558" s="30"/>
      <c r="T558" s="30"/>
      <c r="U558" s="30"/>
      <c r="V558" s="30" t="str">
        <f t="shared" si="204"/>
        <v/>
      </c>
      <c r="W558" s="53" t="str">
        <f t="shared" si="205"/>
        <v/>
      </c>
      <c r="Y558" s="54" t="e">
        <f t="shared" ca="1" si="223"/>
        <v>#N/A</v>
      </c>
      <c r="Z558" s="30">
        <v>558</v>
      </c>
      <c r="AA558" s="30" t="e">
        <f t="shared" si="216"/>
        <v>#N/A</v>
      </c>
      <c r="AB558" s="30" t="e">
        <f t="shared" ca="1" si="217"/>
        <v>#N/A</v>
      </c>
      <c r="AC558" s="30" t="e">
        <f t="shared" ca="1" si="218"/>
        <v>#N/A</v>
      </c>
      <c r="AD558" s="30" t="e">
        <f t="shared" ca="1" si="219"/>
        <v>#N/A</v>
      </c>
      <c r="AE558" s="30" t="e">
        <f t="shared" ca="1" si="220"/>
        <v>#N/A</v>
      </c>
      <c r="AF558" s="30" t="e">
        <f t="shared" ca="1" si="221"/>
        <v>#N/A</v>
      </c>
      <c r="AG558" s="30" t="e">
        <f t="shared" ca="1" si="224"/>
        <v>#N/A</v>
      </c>
      <c r="AH558" s="53" t="str">
        <f t="shared" si="222"/>
        <v/>
      </c>
    </row>
    <row r="559" spans="1:34">
      <c r="A559" s="48"/>
      <c r="B559" s="135"/>
      <c r="C559" s="135"/>
      <c r="D559" s="135"/>
      <c r="E559" s="135"/>
      <c r="F559" s="135"/>
      <c r="G559" s="135"/>
      <c r="H559" s="135"/>
      <c r="I559" s="134"/>
      <c r="K559" s="51" t="str">
        <f t="shared" si="206"/>
        <v/>
      </c>
      <c r="L559" s="52" t="str">
        <f t="shared" si="207"/>
        <v/>
      </c>
      <c r="M559" s="52"/>
      <c r="N559" s="52"/>
      <c r="O559" s="52"/>
      <c r="P559" s="30"/>
      <c r="Q559" s="30" t="str">
        <f t="shared" si="211"/>
        <v/>
      </c>
      <c r="R559" s="30" t="str">
        <f t="shared" si="212"/>
        <v/>
      </c>
      <c r="S559" s="30"/>
      <c r="T559" s="30"/>
      <c r="U559" s="30"/>
      <c r="V559" s="30" t="str">
        <f t="shared" si="204"/>
        <v/>
      </c>
      <c r="W559" s="53" t="str">
        <f t="shared" si="205"/>
        <v/>
      </c>
      <c r="Y559" s="54" t="e">
        <f t="shared" ca="1" si="223"/>
        <v>#N/A</v>
      </c>
      <c r="Z559" s="30">
        <v>559</v>
      </c>
      <c r="AA559" s="30" t="e">
        <f t="shared" si="216"/>
        <v>#N/A</v>
      </c>
      <c r="AB559" s="30" t="e">
        <f t="shared" ca="1" si="217"/>
        <v>#N/A</v>
      </c>
      <c r="AC559" s="30" t="e">
        <f t="shared" ca="1" si="218"/>
        <v>#N/A</v>
      </c>
      <c r="AD559" s="30" t="e">
        <f t="shared" ca="1" si="219"/>
        <v>#N/A</v>
      </c>
      <c r="AE559" s="30" t="e">
        <f t="shared" ca="1" si="220"/>
        <v>#N/A</v>
      </c>
      <c r="AF559" s="30" t="e">
        <f t="shared" ca="1" si="221"/>
        <v>#N/A</v>
      </c>
      <c r="AG559" s="30" t="e">
        <f t="shared" ca="1" si="224"/>
        <v>#N/A</v>
      </c>
      <c r="AH559" s="53" t="str">
        <f t="shared" si="222"/>
        <v/>
      </c>
    </row>
    <row r="560" spans="1:34">
      <c r="A560" s="48"/>
      <c r="B560" s="135"/>
      <c r="C560" s="135"/>
      <c r="D560" s="135"/>
      <c r="E560" s="135"/>
      <c r="F560" s="135"/>
      <c r="G560" s="135"/>
      <c r="H560" s="135"/>
      <c r="I560" s="134"/>
      <c r="K560" s="51" t="str">
        <f t="shared" si="206"/>
        <v/>
      </c>
      <c r="L560" s="52" t="str">
        <f t="shared" si="207"/>
        <v/>
      </c>
      <c r="M560" s="52"/>
      <c r="N560" s="52"/>
      <c r="O560" s="52"/>
      <c r="P560" s="30"/>
      <c r="Q560" s="30" t="str">
        <f t="shared" si="211"/>
        <v/>
      </c>
      <c r="R560" s="30" t="str">
        <f t="shared" si="212"/>
        <v/>
      </c>
      <c r="S560" s="30"/>
      <c r="T560" s="30"/>
      <c r="U560" s="30"/>
      <c r="V560" s="30" t="str">
        <f t="shared" si="204"/>
        <v/>
      </c>
      <c r="W560" s="53" t="str">
        <f t="shared" si="205"/>
        <v/>
      </c>
      <c r="Y560" s="54" t="e">
        <f t="shared" ca="1" si="223"/>
        <v>#N/A</v>
      </c>
      <c r="Z560" s="30">
        <v>560</v>
      </c>
      <c r="AA560" s="30" t="e">
        <f t="shared" si="216"/>
        <v>#N/A</v>
      </c>
      <c r="AB560" s="30" t="e">
        <f t="shared" ca="1" si="217"/>
        <v>#N/A</v>
      </c>
      <c r="AC560" s="30" t="e">
        <f t="shared" ca="1" si="218"/>
        <v>#N/A</v>
      </c>
      <c r="AD560" s="30" t="e">
        <f t="shared" ca="1" si="219"/>
        <v>#N/A</v>
      </c>
      <c r="AE560" s="30" t="e">
        <f t="shared" ca="1" si="220"/>
        <v>#N/A</v>
      </c>
      <c r="AF560" s="30" t="e">
        <f t="shared" ca="1" si="221"/>
        <v>#N/A</v>
      </c>
      <c r="AG560" s="30" t="e">
        <f t="shared" ca="1" si="224"/>
        <v>#N/A</v>
      </c>
      <c r="AH560" s="53" t="str">
        <f t="shared" si="222"/>
        <v/>
      </c>
    </row>
    <row r="561" spans="1:34">
      <c r="A561" s="48"/>
      <c r="B561" s="135"/>
      <c r="C561" s="135"/>
      <c r="D561" s="135"/>
      <c r="E561" s="135"/>
      <c r="F561" s="135"/>
      <c r="G561" s="135"/>
      <c r="H561" s="135"/>
      <c r="I561" s="134"/>
      <c r="K561" s="51" t="str">
        <f t="shared" si="206"/>
        <v/>
      </c>
      <c r="L561" s="52" t="str">
        <f t="shared" si="207"/>
        <v/>
      </c>
      <c r="M561" s="52"/>
      <c r="N561" s="52"/>
      <c r="O561" s="52"/>
      <c r="P561" s="30"/>
      <c r="Q561" s="30" t="str">
        <f t="shared" si="211"/>
        <v/>
      </c>
      <c r="R561" s="30" t="str">
        <f t="shared" si="212"/>
        <v/>
      </c>
      <c r="S561" s="30"/>
      <c r="T561" s="30"/>
      <c r="U561" s="30"/>
      <c r="V561" s="30" t="str">
        <f t="shared" si="204"/>
        <v/>
      </c>
      <c r="W561" s="53" t="str">
        <f t="shared" si="205"/>
        <v/>
      </c>
      <c r="Y561" s="54" t="e">
        <f t="shared" ca="1" si="223"/>
        <v>#N/A</v>
      </c>
      <c r="Z561" s="30">
        <v>561</v>
      </c>
      <c r="AA561" s="30" t="e">
        <f t="shared" si="216"/>
        <v>#N/A</v>
      </c>
      <c r="AB561" s="30" t="e">
        <f t="shared" ca="1" si="217"/>
        <v>#N/A</v>
      </c>
      <c r="AC561" s="30" t="e">
        <f t="shared" ca="1" si="218"/>
        <v>#N/A</v>
      </c>
      <c r="AD561" s="30" t="e">
        <f t="shared" ca="1" si="219"/>
        <v>#N/A</v>
      </c>
      <c r="AE561" s="30" t="e">
        <f t="shared" ca="1" si="220"/>
        <v>#N/A</v>
      </c>
      <c r="AF561" s="30" t="e">
        <f t="shared" ca="1" si="221"/>
        <v>#N/A</v>
      </c>
      <c r="AG561" s="30" t="e">
        <f t="shared" ca="1" si="224"/>
        <v>#N/A</v>
      </c>
      <c r="AH561" s="53" t="str">
        <f t="shared" si="222"/>
        <v/>
      </c>
    </row>
    <row r="562" spans="1:34">
      <c r="A562" s="48"/>
      <c r="B562" s="135"/>
      <c r="C562" s="135"/>
      <c r="D562" s="135"/>
      <c r="E562" s="135"/>
      <c r="F562" s="135"/>
      <c r="G562" s="135"/>
      <c r="H562" s="135"/>
      <c r="I562" s="134"/>
      <c r="K562" s="51" t="str">
        <f t="shared" si="206"/>
        <v/>
      </c>
      <c r="L562" s="52" t="str">
        <f t="shared" si="207"/>
        <v/>
      </c>
      <c r="M562" s="52"/>
      <c r="N562" s="52"/>
      <c r="O562" s="52"/>
      <c r="P562" s="30"/>
      <c r="Q562" s="30" t="str">
        <f t="shared" si="211"/>
        <v/>
      </c>
      <c r="R562" s="30" t="str">
        <f t="shared" si="212"/>
        <v/>
      </c>
      <c r="S562" s="30"/>
      <c r="T562" s="30"/>
      <c r="U562" s="30"/>
      <c r="V562" s="30" t="str">
        <f t="shared" si="204"/>
        <v/>
      </c>
      <c r="W562" s="53" t="str">
        <f t="shared" si="205"/>
        <v/>
      </c>
      <c r="Y562" s="54" t="e">
        <f t="shared" ca="1" si="223"/>
        <v>#N/A</v>
      </c>
      <c r="Z562" s="30">
        <v>562</v>
      </c>
      <c r="AA562" s="30" t="e">
        <f t="shared" si="216"/>
        <v>#N/A</v>
      </c>
      <c r="AB562" s="30" t="e">
        <f t="shared" ca="1" si="217"/>
        <v>#N/A</v>
      </c>
      <c r="AC562" s="30" t="e">
        <f t="shared" ca="1" si="218"/>
        <v>#N/A</v>
      </c>
      <c r="AD562" s="30" t="e">
        <f t="shared" ca="1" si="219"/>
        <v>#N/A</v>
      </c>
      <c r="AE562" s="30" t="e">
        <f t="shared" ca="1" si="220"/>
        <v>#N/A</v>
      </c>
      <c r="AF562" s="30" t="e">
        <f t="shared" ca="1" si="221"/>
        <v>#N/A</v>
      </c>
      <c r="AG562" s="30" t="e">
        <f t="shared" ca="1" si="224"/>
        <v>#N/A</v>
      </c>
      <c r="AH562" s="53" t="str">
        <f t="shared" si="222"/>
        <v/>
      </c>
    </row>
    <row r="563" spans="1:34">
      <c r="A563" s="48"/>
      <c r="B563" s="135"/>
      <c r="C563" s="135"/>
      <c r="D563" s="135"/>
      <c r="E563" s="135"/>
      <c r="F563" s="135"/>
      <c r="G563" s="135"/>
      <c r="H563" s="135"/>
      <c r="I563" s="134"/>
      <c r="K563" s="51" t="str">
        <f t="shared" si="206"/>
        <v/>
      </c>
      <c r="L563" s="52" t="str">
        <f t="shared" si="207"/>
        <v/>
      </c>
      <c r="M563" s="52"/>
      <c r="N563" s="52"/>
      <c r="O563" s="52"/>
      <c r="P563" s="30"/>
      <c r="Q563" s="30" t="str">
        <f t="shared" si="211"/>
        <v/>
      </c>
      <c r="R563" s="30" t="str">
        <f t="shared" si="212"/>
        <v/>
      </c>
      <c r="S563" s="30"/>
      <c r="T563" s="30"/>
      <c r="U563" s="30"/>
      <c r="V563" s="30" t="str">
        <f t="shared" si="204"/>
        <v/>
      </c>
      <c r="W563" s="53" t="str">
        <f t="shared" si="205"/>
        <v/>
      </c>
      <c r="Y563" s="54" t="e">
        <f t="shared" ca="1" si="223"/>
        <v>#N/A</v>
      </c>
      <c r="Z563" s="30">
        <v>563</v>
      </c>
      <c r="AA563" s="30" t="e">
        <f t="shared" si="216"/>
        <v>#N/A</v>
      </c>
      <c r="AB563" s="30" t="e">
        <f t="shared" ca="1" si="217"/>
        <v>#N/A</v>
      </c>
      <c r="AC563" s="30" t="e">
        <f t="shared" ca="1" si="218"/>
        <v>#N/A</v>
      </c>
      <c r="AD563" s="30" t="e">
        <f t="shared" ca="1" si="219"/>
        <v>#N/A</v>
      </c>
      <c r="AE563" s="30" t="e">
        <f t="shared" ca="1" si="220"/>
        <v>#N/A</v>
      </c>
      <c r="AF563" s="30" t="e">
        <f t="shared" ca="1" si="221"/>
        <v>#N/A</v>
      </c>
      <c r="AG563" s="30" t="e">
        <f t="shared" ca="1" si="224"/>
        <v>#N/A</v>
      </c>
      <c r="AH563" s="53" t="str">
        <f t="shared" si="222"/>
        <v/>
      </c>
    </row>
    <row r="564" spans="1:34">
      <c r="A564" s="48"/>
      <c r="B564" s="135"/>
      <c r="C564" s="135"/>
      <c r="D564" s="135"/>
      <c r="E564" s="135"/>
      <c r="F564" s="135"/>
      <c r="G564" s="135"/>
      <c r="H564" s="135"/>
      <c r="I564" s="134"/>
      <c r="K564" s="51" t="str">
        <f t="shared" si="206"/>
        <v/>
      </c>
      <c r="L564" s="52" t="str">
        <f t="shared" si="207"/>
        <v/>
      </c>
      <c r="M564" s="52"/>
      <c r="N564" s="52"/>
      <c r="O564" s="52"/>
      <c r="P564" s="30"/>
      <c r="Q564" s="30" t="str">
        <f t="shared" si="211"/>
        <v/>
      </c>
      <c r="R564" s="30" t="str">
        <f t="shared" si="212"/>
        <v/>
      </c>
      <c r="S564" s="30"/>
      <c r="T564" s="30"/>
      <c r="U564" s="30"/>
      <c r="V564" s="30" t="str">
        <f t="shared" si="204"/>
        <v/>
      </c>
      <c r="W564" s="53" t="str">
        <f t="shared" si="205"/>
        <v/>
      </c>
      <c r="Y564" s="54" t="e">
        <f t="shared" ca="1" si="223"/>
        <v>#N/A</v>
      </c>
      <c r="Z564" s="30">
        <v>564</v>
      </c>
      <c r="AA564" s="30" t="e">
        <f t="shared" si="216"/>
        <v>#N/A</v>
      </c>
      <c r="AB564" s="30" t="e">
        <f t="shared" ca="1" si="217"/>
        <v>#N/A</v>
      </c>
      <c r="AC564" s="30" t="e">
        <f t="shared" ca="1" si="218"/>
        <v>#N/A</v>
      </c>
      <c r="AD564" s="30" t="e">
        <f t="shared" ca="1" si="219"/>
        <v>#N/A</v>
      </c>
      <c r="AE564" s="30" t="e">
        <f t="shared" ca="1" si="220"/>
        <v>#N/A</v>
      </c>
      <c r="AF564" s="30" t="e">
        <f t="shared" ca="1" si="221"/>
        <v>#N/A</v>
      </c>
      <c r="AG564" s="30" t="e">
        <f t="shared" ca="1" si="224"/>
        <v>#N/A</v>
      </c>
      <c r="AH564" s="53" t="str">
        <f t="shared" si="222"/>
        <v/>
      </c>
    </row>
    <row r="565" spans="1:34">
      <c r="A565" s="48"/>
      <c r="B565" s="135"/>
      <c r="C565" s="135"/>
      <c r="D565" s="135"/>
      <c r="E565" s="135"/>
      <c r="F565" s="135"/>
      <c r="G565" s="135"/>
      <c r="H565" s="135"/>
      <c r="I565" s="134"/>
      <c r="K565" s="51" t="str">
        <f t="shared" si="206"/>
        <v/>
      </c>
      <c r="L565" s="52" t="str">
        <f t="shared" si="207"/>
        <v/>
      </c>
      <c r="M565" s="52"/>
      <c r="N565" s="52"/>
      <c r="O565" s="52"/>
      <c r="P565" s="30"/>
      <c r="Q565" s="30" t="str">
        <f t="shared" si="211"/>
        <v/>
      </c>
      <c r="R565" s="30" t="str">
        <f t="shared" si="212"/>
        <v/>
      </c>
      <c r="S565" s="30"/>
      <c r="T565" s="30"/>
      <c r="U565" s="30"/>
      <c r="V565" s="30" t="str">
        <f t="shared" si="204"/>
        <v/>
      </c>
      <c r="W565" s="53" t="str">
        <f t="shared" si="205"/>
        <v/>
      </c>
      <c r="Y565" s="54" t="e">
        <f t="shared" ca="1" si="223"/>
        <v>#N/A</v>
      </c>
      <c r="Z565" s="30">
        <v>565</v>
      </c>
      <c r="AA565" s="30" t="e">
        <f t="shared" si="216"/>
        <v>#N/A</v>
      </c>
      <c r="AB565" s="30" t="e">
        <f t="shared" ca="1" si="217"/>
        <v>#N/A</v>
      </c>
      <c r="AC565" s="30" t="e">
        <f t="shared" ca="1" si="218"/>
        <v>#N/A</v>
      </c>
      <c r="AD565" s="30" t="e">
        <f t="shared" ca="1" si="219"/>
        <v>#N/A</v>
      </c>
      <c r="AE565" s="30" t="e">
        <f t="shared" ca="1" si="220"/>
        <v>#N/A</v>
      </c>
      <c r="AF565" s="30" t="e">
        <f t="shared" ca="1" si="221"/>
        <v>#N/A</v>
      </c>
      <c r="AG565" s="30" t="e">
        <f t="shared" ca="1" si="224"/>
        <v>#N/A</v>
      </c>
      <c r="AH565" s="53" t="str">
        <f t="shared" si="222"/>
        <v/>
      </c>
    </row>
    <row r="566" spans="1:34">
      <c r="A566" s="48"/>
      <c r="B566" s="135"/>
      <c r="C566" s="135"/>
      <c r="D566" s="135"/>
      <c r="E566" s="135"/>
      <c r="F566" s="135"/>
      <c r="G566" s="135"/>
      <c r="H566" s="135"/>
      <c r="I566" s="134"/>
      <c r="K566" s="51" t="str">
        <f t="shared" si="206"/>
        <v/>
      </c>
      <c r="L566" s="52" t="str">
        <f t="shared" si="207"/>
        <v/>
      </c>
      <c r="M566" s="52"/>
      <c r="N566" s="52"/>
      <c r="O566" s="52"/>
      <c r="P566" s="30"/>
      <c r="Q566" s="30" t="str">
        <f t="shared" si="211"/>
        <v/>
      </c>
      <c r="R566" s="30" t="str">
        <f t="shared" si="212"/>
        <v/>
      </c>
      <c r="S566" s="30"/>
      <c r="T566" s="30"/>
      <c r="U566" s="30"/>
      <c r="V566" s="30" t="str">
        <f t="shared" si="204"/>
        <v/>
      </c>
      <c r="W566" s="53" t="str">
        <f t="shared" si="205"/>
        <v/>
      </c>
      <c r="Y566" s="54" t="e">
        <f t="shared" ca="1" si="223"/>
        <v>#N/A</v>
      </c>
      <c r="Z566" s="30">
        <v>566</v>
      </c>
      <c r="AA566" s="30" t="e">
        <f t="shared" si="216"/>
        <v>#N/A</v>
      </c>
      <c r="AB566" s="30" t="e">
        <f t="shared" ca="1" si="217"/>
        <v>#N/A</v>
      </c>
      <c r="AC566" s="30" t="e">
        <f t="shared" ca="1" si="218"/>
        <v>#N/A</v>
      </c>
      <c r="AD566" s="30" t="e">
        <f t="shared" ca="1" si="219"/>
        <v>#N/A</v>
      </c>
      <c r="AE566" s="30" t="e">
        <f t="shared" ca="1" si="220"/>
        <v>#N/A</v>
      </c>
      <c r="AF566" s="30" t="e">
        <f t="shared" ca="1" si="221"/>
        <v>#N/A</v>
      </c>
      <c r="AG566" s="30" t="e">
        <f t="shared" ca="1" si="224"/>
        <v>#N/A</v>
      </c>
      <c r="AH566" s="53" t="str">
        <f t="shared" si="222"/>
        <v/>
      </c>
    </row>
    <row r="567" spans="1:34">
      <c r="A567" s="48"/>
      <c r="B567" s="135"/>
      <c r="C567" s="135"/>
      <c r="D567" s="135"/>
      <c r="E567" s="135"/>
      <c r="F567" s="135"/>
      <c r="G567" s="135"/>
      <c r="H567" s="135"/>
      <c r="I567" s="134"/>
      <c r="K567" s="51" t="str">
        <f t="shared" si="206"/>
        <v/>
      </c>
      <c r="L567" s="52" t="str">
        <f t="shared" si="207"/>
        <v/>
      </c>
      <c r="M567" s="52"/>
      <c r="N567" s="52"/>
      <c r="O567" s="52"/>
      <c r="P567" s="30"/>
      <c r="Q567" s="30" t="str">
        <f t="shared" si="211"/>
        <v/>
      </c>
      <c r="R567" s="30" t="str">
        <f t="shared" si="212"/>
        <v/>
      </c>
      <c r="S567" s="30"/>
      <c r="T567" s="30"/>
      <c r="U567" s="30"/>
      <c r="V567" s="30" t="str">
        <f t="shared" si="204"/>
        <v/>
      </c>
      <c r="W567" s="53" t="str">
        <f t="shared" si="205"/>
        <v/>
      </c>
      <c r="Y567" s="54" t="e">
        <f t="shared" ca="1" si="223"/>
        <v>#N/A</v>
      </c>
      <c r="Z567" s="30">
        <v>567</v>
      </c>
      <c r="AA567" s="30" t="e">
        <f t="shared" si="216"/>
        <v>#N/A</v>
      </c>
      <c r="AB567" s="30" t="e">
        <f t="shared" ca="1" si="217"/>
        <v>#N/A</v>
      </c>
      <c r="AC567" s="30" t="e">
        <f t="shared" ca="1" si="218"/>
        <v>#N/A</v>
      </c>
      <c r="AD567" s="30" t="e">
        <f t="shared" ca="1" si="219"/>
        <v>#N/A</v>
      </c>
      <c r="AE567" s="30" t="e">
        <f t="shared" ca="1" si="220"/>
        <v>#N/A</v>
      </c>
      <c r="AF567" s="30" t="e">
        <f t="shared" ca="1" si="221"/>
        <v>#N/A</v>
      </c>
      <c r="AG567" s="30" t="e">
        <f t="shared" ca="1" si="224"/>
        <v>#N/A</v>
      </c>
      <c r="AH567" s="53" t="str">
        <f t="shared" si="222"/>
        <v/>
      </c>
    </row>
    <row r="568" spans="1:34">
      <c r="A568" s="48"/>
      <c r="B568" s="135"/>
      <c r="C568" s="135"/>
      <c r="D568" s="135"/>
      <c r="E568" s="135"/>
      <c r="F568" s="135"/>
      <c r="G568" s="135"/>
      <c r="H568" s="135"/>
      <c r="I568" s="134"/>
      <c r="K568" s="51" t="str">
        <f t="shared" si="206"/>
        <v/>
      </c>
      <c r="L568" s="52" t="str">
        <f t="shared" si="207"/>
        <v/>
      </c>
      <c r="M568" s="52"/>
      <c r="N568" s="52"/>
      <c r="O568" s="52"/>
      <c r="P568" s="30"/>
      <c r="Q568" s="30" t="str">
        <f t="shared" si="211"/>
        <v/>
      </c>
      <c r="R568" s="30" t="str">
        <f t="shared" si="212"/>
        <v/>
      </c>
      <c r="S568" s="30"/>
      <c r="T568" s="30"/>
      <c r="U568" s="30"/>
      <c r="V568" s="30" t="str">
        <f t="shared" si="204"/>
        <v/>
      </c>
      <c r="W568" s="53" t="str">
        <f t="shared" si="205"/>
        <v/>
      </c>
      <c r="Y568" s="54" t="e">
        <f t="shared" ca="1" si="223"/>
        <v>#N/A</v>
      </c>
      <c r="Z568" s="30">
        <v>568</v>
      </c>
      <c r="AA568" s="30" t="e">
        <f t="shared" si="216"/>
        <v>#N/A</v>
      </c>
      <c r="AB568" s="30" t="e">
        <f t="shared" ca="1" si="217"/>
        <v>#N/A</v>
      </c>
      <c r="AC568" s="30" t="e">
        <f t="shared" ca="1" si="218"/>
        <v>#N/A</v>
      </c>
      <c r="AD568" s="30" t="e">
        <f t="shared" ca="1" si="219"/>
        <v>#N/A</v>
      </c>
      <c r="AE568" s="30" t="e">
        <f t="shared" ca="1" si="220"/>
        <v>#N/A</v>
      </c>
      <c r="AF568" s="30" t="e">
        <f t="shared" ca="1" si="221"/>
        <v>#N/A</v>
      </c>
      <c r="AG568" s="30" t="e">
        <f t="shared" ca="1" si="224"/>
        <v>#N/A</v>
      </c>
      <c r="AH568" s="53" t="str">
        <f t="shared" si="222"/>
        <v/>
      </c>
    </row>
    <row r="569" spans="1:34">
      <c r="A569" s="48"/>
      <c r="B569" s="135"/>
      <c r="C569" s="135"/>
      <c r="D569" s="135"/>
      <c r="E569" s="135"/>
      <c r="F569" s="135"/>
      <c r="G569" s="135"/>
      <c r="H569" s="135"/>
      <c r="I569" s="134"/>
      <c r="K569" s="51" t="str">
        <f t="shared" si="206"/>
        <v/>
      </c>
      <c r="L569" s="52" t="str">
        <f t="shared" si="207"/>
        <v/>
      </c>
      <c r="M569" s="52"/>
      <c r="N569" s="52"/>
      <c r="O569" s="52"/>
      <c r="P569" s="30"/>
      <c r="Q569" s="30" t="str">
        <f t="shared" si="211"/>
        <v/>
      </c>
      <c r="R569" s="30" t="str">
        <f t="shared" si="212"/>
        <v/>
      </c>
      <c r="S569" s="30"/>
      <c r="T569" s="30"/>
      <c r="U569" s="30"/>
      <c r="V569" s="30" t="str">
        <f t="shared" si="204"/>
        <v/>
      </c>
      <c r="W569" s="53" t="str">
        <f t="shared" si="205"/>
        <v/>
      </c>
      <c r="Y569" s="54" t="e">
        <f t="shared" ca="1" si="223"/>
        <v>#N/A</v>
      </c>
      <c r="Z569" s="30">
        <v>569</v>
      </c>
      <c r="AA569" s="30" t="e">
        <f t="shared" si="216"/>
        <v>#N/A</v>
      </c>
      <c r="AB569" s="30" t="e">
        <f t="shared" ca="1" si="217"/>
        <v>#N/A</v>
      </c>
      <c r="AC569" s="30" t="e">
        <f t="shared" ca="1" si="218"/>
        <v>#N/A</v>
      </c>
      <c r="AD569" s="30" t="e">
        <f t="shared" ca="1" si="219"/>
        <v>#N/A</v>
      </c>
      <c r="AE569" s="30" t="e">
        <f t="shared" ca="1" si="220"/>
        <v>#N/A</v>
      </c>
      <c r="AF569" s="30" t="e">
        <f t="shared" ca="1" si="221"/>
        <v>#N/A</v>
      </c>
      <c r="AG569" s="30" t="e">
        <f t="shared" ca="1" si="224"/>
        <v>#N/A</v>
      </c>
      <c r="AH569" s="53" t="str">
        <f t="shared" si="222"/>
        <v/>
      </c>
    </row>
    <row r="570" spans="1:34">
      <c r="A570" s="48"/>
      <c r="B570" s="135"/>
      <c r="C570" s="135"/>
      <c r="D570" s="135"/>
      <c r="E570" s="135"/>
      <c r="F570" s="135"/>
      <c r="G570" s="135"/>
      <c r="H570" s="135"/>
      <c r="I570" s="134"/>
      <c r="K570" s="51" t="str">
        <f t="shared" si="206"/>
        <v/>
      </c>
      <c r="L570" s="52" t="str">
        <f t="shared" si="207"/>
        <v/>
      </c>
      <c r="M570" s="52"/>
      <c r="N570" s="52"/>
      <c r="O570" s="52"/>
      <c r="P570" s="30"/>
      <c r="Q570" s="30" t="str">
        <f t="shared" si="211"/>
        <v/>
      </c>
      <c r="R570" s="30" t="str">
        <f t="shared" si="212"/>
        <v/>
      </c>
      <c r="S570" s="30"/>
      <c r="T570" s="30"/>
      <c r="U570" s="30"/>
      <c r="V570" s="30" t="str">
        <f t="shared" si="204"/>
        <v/>
      </c>
      <c r="W570" s="53" t="str">
        <f t="shared" si="205"/>
        <v/>
      </c>
      <c r="Y570" s="54" t="e">
        <f t="shared" ca="1" si="223"/>
        <v>#N/A</v>
      </c>
      <c r="Z570" s="30">
        <v>570</v>
      </c>
      <c r="AA570" s="30" t="e">
        <f t="shared" si="216"/>
        <v>#N/A</v>
      </c>
      <c r="AB570" s="30" t="e">
        <f t="shared" ca="1" si="217"/>
        <v>#N/A</v>
      </c>
      <c r="AC570" s="30" t="e">
        <f t="shared" ca="1" si="218"/>
        <v>#N/A</v>
      </c>
      <c r="AD570" s="30" t="e">
        <f t="shared" ca="1" si="219"/>
        <v>#N/A</v>
      </c>
      <c r="AE570" s="30" t="e">
        <f t="shared" ca="1" si="220"/>
        <v>#N/A</v>
      </c>
      <c r="AF570" s="30" t="e">
        <f t="shared" ca="1" si="221"/>
        <v>#N/A</v>
      </c>
      <c r="AG570" s="30" t="e">
        <f t="shared" ca="1" si="224"/>
        <v>#N/A</v>
      </c>
      <c r="AH570" s="53" t="str">
        <f t="shared" si="222"/>
        <v/>
      </c>
    </row>
    <row r="571" spans="1:34">
      <c r="A571" s="48"/>
      <c r="B571" s="135"/>
      <c r="C571" s="135"/>
      <c r="D571" s="135"/>
      <c r="E571" s="135"/>
      <c r="F571" s="135"/>
      <c r="G571" s="135"/>
      <c r="H571" s="135"/>
      <c r="I571" s="134"/>
      <c r="K571" s="51" t="str">
        <f t="shared" si="206"/>
        <v/>
      </c>
      <c r="L571" s="52" t="str">
        <f t="shared" si="207"/>
        <v/>
      </c>
      <c r="M571" s="52"/>
      <c r="N571" s="52"/>
      <c r="O571" s="52"/>
      <c r="P571" s="30"/>
      <c r="Q571" s="30" t="str">
        <f t="shared" si="211"/>
        <v/>
      </c>
      <c r="R571" s="30" t="str">
        <f t="shared" si="212"/>
        <v/>
      </c>
      <c r="S571" s="30"/>
      <c r="T571" s="30"/>
      <c r="U571" s="30"/>
      <c r="V571" s="30" t="str">
        <f t="shared" si="204"/>
        <v/>
      </c>
      <c r="W571" s="53" t="str">
        <f t="shared" si="205"/>
        <v/>
      </c>
      <c r="Y571" s="54" t="e">
        <f t="shared" ca="1" si="223"/>
        <v>#N/A</v>
      </c>
      <c r="Z571" s="30">
        <v>571</v>
      </c>
      <c r="AA571" s="30" t="e">
        <f t="shared" si="216"/>
        <v>#N/A</v>
      </c>
      <c r="AB571" s="30" t="e">
        <f t="shared" ca="1" si="217"/>
        <v>#N/A</v>
      </c>
      <c r="AC571" s="30" t="e">
        <f t="shared" ca="1" si="218"/>
        <v>#N/A</v>
      </c>
      <c r="AD571" s="30" t="e">
        <f t="shared" ca="1" si="219"/>
        <v>#N/A</v>
      </c>
      <c r="AE571" s="30" t="e">
        <f t="shared" ca="1" si="220"/>
        <v>#N/A</v>
      </c>
      <c r="AF571" s="30" t="e">
        <f t="shared" ca="1" si="221"/>
        <v>#N/A</v>
      </c>
      <c r="AG571" s="30" t="e">
        <f t="shared" ca="1" si="224"/>
        <v>#N/A</v>
      </c>
      <c r="AH571" s="53" t="str">
        <f t="shared" si="222"/>
        <v/>
      </c>
    </row>
    <row r="572" spans="1:34">
      <c r="A572" s="48"/>
      <c r="B572" s="135"/>
      <c r="C572" s="135"/>
      <c r="D572" s="135"/>
      <c r="E572" s="135"/>
      <c r="F572" s="135"/>
      <c r="G572" s="135"/>
      <c r="H572" s="135"/>
      <c r="I572" s="134"/>
      <c r="K572" s="51" t="str">
        <f t="shared" si="206"/>
        <v/>
      </c>
      <c r="L572" s="52" t="str">
        <f t="shared" si="207"/>
        <v/>
      </c>
      <c r="M572" s="52"/>
      <c r="N572" s="52"/>
      <c r="O572" s="52"/>
      <c r="P572" s="30"/>
      <c r="Q572" s="30" t="str">
        <f t="shared" si="211"/>
        <v/>
      </c>
      <c r="R572" s="30" t="str">
        <f t="shared" si="212"/>
        <v/>
      </c>
      <c r="S572" s="30"/>
      <c r="T572" s="30"/>
      <c r="U572" s="30"/>
      <c r="V572" s="30" t="str">
        <f t="shared" si="204"/>
        <v/>
      </c>
      <c r="W572" s="53" t="str">
        <f t="shared" si="205"/>
        <v/>
      </c>
      <c r="Y572" s="54" t="e">
        <f t="shared" ca="1" si="223"/>
        <v>#N/A</v>
      </c>
      <c r="Z572" s="30">
        <v>572</v>
      </c>
      <c r="AA572" s="30" t="e">
        <f t="shared" si="216"/>
        <v>#N/A</v>
      </c>
      <c r="AB572" s="30" t="e">
        <f t="shared" ca="1" si="217"/>
        <v>#N/A</v>
      </c>
      <c r="AC572" s="30" t="e">
        <f t="shared" ca="1" si="218"/>
        <v>#N/A</v>
      </c>
      <c r="AD572" s="30" t="e">
        <f t="shared" ca="1" si="219"/>
        <v>#N/A</v>
      </c>
      <c r="AE572" s="30" t="e">
        <f t="shared" ca="1" si="220"/>
        <v>#N/A</v>
      </c>
      <c r="AF572" s="30" t="e">
        <f t="shared" ca="1" si="221"/>
        <v>#N/A</v>
      </c>
      <c r="AG572" s="30" t="e">
        <f t="shared" ca="1" si="224"/>
        <v>#N/A</v>
      </c>
      <c r="AH572" s="53" t="str">
        <f t="shared" si="222"/>
        <v/>
      </c>
    </row>
    <row r="573" spans="1:34">
      <c r="A573" s="48"/>
      <c r="B573" s="135"/>
      <c r="C573" s="135"/>
      <c r="D573" s="135"/>
      <c r="E573" s="135"/>
      <c r="F573" s="135"/>
      <c r="G573" s="135"/>
      <c r="H573" s="135"/>
      <c r="I573" s="134"/>
      <c r="K573" s="51" t="str">
        <f t="shared" si="206"/>
        <v/>
      </c>
      <c r="L573" s="52" t="str">
        <f t="shared" si="207"/>
        <v/>
      </c>
      <c r="M573" s="52"/>
      <c r="N573" s="52"/>
      <c r="O573" s="52"/>
      <c r="P573" s="30"/>
      <c r="Q573" s="30" t="str">
        <f t="shared" si="211"/>
        <v/>
      </c>
      <c r="R573" s="30" t="str">
        <f t="shared" si="212"/>
        <v/>
      </c>
      <c r="S573" s="30"/>
      <c r="T573" s="30"/>
      <c r="U573" s="30"/>
      <c r="V573" s="30" t="str">
        <f t="shared" si="204"/>
        <v/>
      </c>
      <c r="W573" s="53" t="str">
        <f t="shared" si="205"/>
        <v/>
      </c>
      <c r="Y573" s="54" t="e">
        <f t="shared" ca="1" si="223"/>
        <v>#N/A</v>
      </c>
      <c r="Z573" s="30">
        <v>573</v>
      </c>
      <c r="AA573" s="30" t="e">
        <f t="shared" si="216"/>
        <v>#N/A</v>
      </c>
      <c r="AB573" s="30" t="e">
        <f t="shared" ca="1" si="217"/>
        <v>#N/A</v>
      </c>
      <c r="AC573" s="30" t="e">
        <f t="shared" ca="1" si="218"/>
        <v>#N/A</v>
      </c>
      <c r="AD573" s="30" t="e">
        <f t="shared" ca="1" si="219"/>
        <v>#N/A</v>
      </c>
      <c r="AE573" s="30" t="e">
        <f t="shared" ca="1" si="220"/>
        <v>#N/A</v>
      </c>
      <c r="AF573" s="30" t="e">
        <f t="shared" ca="1" si="221"/>
        <v>#N/A</v>
      </c>
      <c r="AG573" s="30" t="e">
        <f t="shared" ca="1" si="224"/>
        <v>#N/A</v>
      </c>
      <c r="AH573" s="53" t="str">
        <f t="shared" si="222"/>
        <v/>
      </c>
    </row>
    <row r="574" spans="1:34">
      <c r="A574" s="48"/>
      <c r="B574" s="135"/>
      <c r="C574" s="135"/>
      <c r="D574" s="135"/>
      <c r="E574" s="135"/>
      <c r="F574" s="135"/>
      <c r="G574" s="135"/>
      <c r="H574" s="135"/>
      <c r="I574" s="134"/>
      <c r="K574" s="51" t="str">
        <f t="shared" si="206"/>
        <v/>
      </c>
      <c r="L574" s="52" t="str">
        <f t="shared" si="207"/>
        <v/>
      </c>
      <c r="M574" s="52"/>
      <c r="N574" s="52"/>
      <c r="O574" s="52"/>
      <c r="P574" s="30"/>
      <c r="Q574" s="30" t="str">
        <f t="shared" si="211"/>
        <v/>
      </c>
      <c r="R574" s="30" t="str">
        <f t="shared" si="212"/>
        <v/>
      </c>
      <c r="S574" s="30"/>
      <c r="T574" s="30"/>
      <c r="U574" s="30"/>
      <c r="V574" s="30" t="str">
        <f t="shared" si="204"/>
        <v/>
      </c>
      <c r="W574" s="53" t="str">
        <f t="shared" si="205"/>
        <v/>
      </c>
      <c r="Y574" s="54" t="e">
        <f t="shared" ca="1" si="223"/>
        <v>#N/A</v>
      </c>
      <c r="Z574" s="30">
        <v>574</v>
      </c>
      <c r="AA574" s="30" t="e">
        <f t="shared" si="216"/>
        <v>#N/A</v>
      </c>
      <c r="AB574" s="30" t="e">
        <f t="shared" ca="1" si="217"/>
        <v>#N/A</v>
      </c>
      <c r="AC574" s="30" t="e">
        <f t="shared" ca="1" si="218"/>
        <v>#N/A</v>
      </c>
      <c r="AD574" s="30" t="e">
        <f t="shared" ca="1" si="219"/>
        <v>#N/A</v>
      </c>
      <c r="AE574" s="30" t="e">
        <f t="shared" ca="1" si="220"/>
        <v>#N/A</v>
      </c>
      <c r="AF574" s="30" t="e">
        <f t="shared" ca="1" si="221"/>
        <v>#N/A</v>
      </c>
      <c r="AG574" s="30" t="e">
        <f t="shared" ca="1" si="224"/>
        <v>#N/A</v>
      </c>
      <c r="AH574" s="53" t="str">
        <f t="shared" si="222"/>
        <v/>
      </c>
    </row>
    <row r="575" spans="1:34">
      <c r="A575" s="48"/>
      <c r="B575" s="135"/>
      <c r="C575" s="135"/>
      <c r="D575" s="135"/>
      <c r="E575" s="135"/>
      <c r="F575" s="135"/>
      <c r="G575" s="135"/>
      <c r="H575" s="135"/>
      <c r="I575" s="134"/>
      <c r="K575" s="51" t="str">
        <f t="shared" si="206"/>
        <v/>
      </c>
      <c r="L575" s="52" t="str">
        <f t="shared" si="207"/>
        <v/>
      </c>
      <c r="M575" s="52"/>
      <c r="N575" s="52"/>
      <c r="O575" s="52"/>
      <c r="P575" s="30"/>
      <c r="Q575" s="30" t="str">
        <f t="shared" si="211"/>
        <v/>
      </c>
      <c r="R575" s="30" t="str">
        <f t="shared" si="212"/>
        <v/>
      </c>
      <c r="S575" s="30"/>
      <c r="T575" s="30"/>
      <c r="U575" s="30"/>
      <c r="V575" s="30" t="str">
        <f t="shared" si="204"/>
        <v/>
      </c>
      <c r="W575" s="53" t="str">
        <f t="shared" si="205"/>
        <v/>
      </c>
      <c r="Y575" s="54" t="e">
        <f t="shared" ca="1" si="223"/>
        <v>#N/A</v>
      </c>
      <c r="Z575" s="30">
        <v>575</v>
      </c>
      <c r="AA575" s="30" t="e">
        <f t="shared" si="216"/>
        <v>#N/A</v>
      </c>
      <c r="AB575" s="30" t="e">
        <f t="shared" ca="1" si="217"/>
        <v>#N/A</v>
      </c>
      <c r="AC575" s="30" t="e">
        <f t="shared" ca="1" si="218"/>
        <v>#N/A</v>
      </c>
      <c r="AD575" s="30" t="e">
        <f t="shared" ca="1" si="219"/>
        <v>#N/A</v>
      </c>
      <c r="AE575" s="30" t="e">
        <f t="shared" ca="1" si="220"/>
        <v>#N/A</v>
      </c>
      <c r="AF575" s="30" t="e">
        <f t="shared" ca="1" si="221"/>
        <v>#N/A</v>
      </c>
      <c r="AG575" s="30" t="e">
        <f t="shared" ca="1" si="224"/>
        <v>#N/A</v>
      </c>
      <c r="AH575" s="53" t="str">
        <f t="shared" si="222"/>
        <v/>
      </c>
    </row>
    <row r="576" spans="1:34">
      <c r="A576" s="48"/>
      <c r="B576" s="135"/>
      <c r="C576" s="135"/>
      <c r="D576" s="135"/>
      <c r="E576" s="135"/>
      <c r="F576" s="135"/>
      <c r="G576" s="135"/>
      <c r="H576" s="135"/>
      <c r="I576" s="134"/>
      <c r="K576" s="51" t="str">
        <f t="shared" si="206"/>
        <v/>
      </c>
      <c r="L576" s="52" t="str">
        <f t="shared" si="207"/>
        <v/>
      </c>
      <c r="M576" s="52"/>
      <c r="N576" s="52"/>
      <c r="O576" s="52"/>
      <c r="P576" s="30"/>
      <c r="Q576" s="30" t="str">
        <f t="shared" si="211"/>
        <v/>
      </c>
      <c r="R576" s="30" t="str">
        <f t="shared" si="212"/>
        <v/>
      </c>
      <c r="S576" s="30"/>
      <c r="T576" s="30"/>
      <c r="U576" s="30"/>
      <c r="V576" s="30" t="str">
        <f t="shared" si="204"/>
        <v/>
      </c>
      <c r="W576" s="53" t="str">
        <f t="shared" si="205"/>
        <v/>
      </c>
      <c r="Y576" s="54" t="e">
        <f t="shared" ca="1" si="223"/>
        <v>#N/A</v>
      </c>
      <c r="Z576" s="30">
        <v>576</v>
      </c>
      <c r="AA576" s="30" t="e">
        <f t="shared" si="216"/>
        <v>#N/A</v>
      </c>
      <c r="AB576" s="30" t="e">
        <f t="shared" ca="1" si="217"/>
        <v>#N/A</v>
      </c>
      <c r="AC576" s="30" t="e">
        <f t="shared" ca="1" si="218"/>
        <v>#N/A</v>
      </c>
      <c r="AD576" s="30" t="e">
        <f t="shared" ca="1" si="219"/>
        <v>#N/A</v>
      </c>
      <c r="AE576" s="30" t="e">
        <f t="shared" ca="1" si="220"/>
        <v>#N/A</v>
      </c>
      <c r="AF576" s="30" t="e">
        <f t="shared" ca="1" si="221"/>
        <v>#N/A</v>
      </c>
      <c r="AG576" s="30" t="e">
        <f t="shared" ca="1" si="224"/>
        <v>#N/A</v>
      </c>
      <c r="AH576" s="53" t="str">
        <f t="shared" si="222"/>
        <v/>
      </c>
    </row>
    <row r="577" spans="1:34">
      <c r="A577" s="48"/>
      <c r="B577" s="135"/>
      <c r="C577" s="135"/>
      <c r="D577" s="135"/>
      <c r="E577" s="135"/>
      <c r="F577" s="135"/>
      <c r="G577" s="135"/>
      <c r="H577" s="135"/>
      <c r="I577" s="134"/>
      <c r="K577" s="51" t="str">
        <f t="shared" si="206"/>
        <v/>
      </c>
      <c r="L577" s="52" t="str">
        <f t="shared" si="207"/>
        <v/>
      </c>
      <c r="M577" s="52"/>
      <c r="N577" s="52"/>
      <c r="O577" s="52"/>
      <c r="P577" s="30"/>
      <c r="Q577" s="30" t="str">
        <f t="shared" si="211"/>
        <v/>
      </c>
      <c r="R577" s="30" t="str">
        <f t="shared" si="212"/>
        <v/>
      </c>
      <c r="S577" s="30"/>
      <c r="T577" s="30"/>
      <c r="U577" s="30"/>
      <c r="V577" s="30" t="str">
        <f t="shared" si="204"/>
        <v/>
      </c>
      <c r="W577" s="53" t="str">
        <f t="shared" si="205"/>
        <v/>
      </c>
      <c r="Y577" s="54" t="e">
        <f t="shared" ca="1" si="223"/>
        <v>#N/A</v>
      </c>
      <c r="Z577" s="30">
        <v>577</v>
      </c>
      <c r="AA577" s="30" t="e">
        <f t="shared" si="216"/>
        <v>#N/A</v>
      </c>
      <c r="AB577" s="30" t="e">
        <f t="shared" ca="1" si="217"/>
        <v>#N/A</v>
      </c>
      <c r="AC577" s="30" t="e">
        <f t="shared" ca="1" si="218"/>
        <v>#N/A</v>
      </c>
      <c r="AD577" s="30" t="e">
        <f t="shared" ca="1" si="219"/>
        <v>#N/A</v>
      </c>
      <c r="AE577" s="30" t="e">
        <f t="shared" ca="1" si="220"/>
        <v>#N/A</v>
      </c>
      <c r="AF577" s="30" t="e">
        <f t="shared" ca="1" si="221"/>
        <v>#N/A</v>
      </c>
      <c r="AG577" s="30" t="e">
        <f t="shared" ca="1" si="224"/>
        <v>#N/A</v>
      </c>
      <c r="AH577" s="53" t="str">
        <f t="shared" si="222"/>
        <v/>
      </c>
    </row>
    <row r="578" spans="1:34">
      <c r="A578" s="48"/>
      <c r="B578" s="135"/>
      <c r="C578" s="135"/>
      <c r="D578" s="135"/>
      <c r="E578" s="135"/>
      <c r="F578" s="135"/>
      <c r="G578" s="135"/>
      <c r="H578" s="135"/>
      <c r="I578" s="134"/>
      <c r="K578" s="51" t="str">
        <f t="shared" si="206"/>
        <v/>
      </c>
      <c r="L578" s="52" t="str">
        <f t="shared" si="207"/>
        <v/>
      </c>
      <c r="M578" s="52"/>
      <c r="N578" s="52"/>
      <c r="O578" s="52"/>
      <c r="P578" s="30"/>
      <c r="Q578" s="30" t="str">
        <f t="shared" si="211"/>
        <v/>
      </c>
      <c r="R578" s="30" t="str">
        <f t="shared" si="212"/>
        <v/>
      </c>
      <c r="S578" s="30"/>
      <c r="T578" s="30"/>
      <c r="U578" s="30"/>
      <c r="V578" s="30" t="str">
        <f t="shared" ref="V578:V641" si="225">IF(ISBLANK(B578),"",R578-Q578)</f>
        <v/>
      </c>
      <c r="W578" s="53" t="str">
        <f t="shared" ref="W578:W641" si="226">IF(ISBLANK(B578),"",IF(V578 &lt; 1, IF(V578 = 0, "=", "▼"), "▲"))</f>
        <v/>
      </c>
      <c r="Y578" s="54" t="e">
        <f t="shared" ca="1" si="223"/>
        <v>#N/A</v>
      </c>
      <c r="Z578" s="30">
        <v>578</v>
      </c>
      <c r="AA578" s="30" t="e">
        <f t="shared" si="216"/>
        <v>#N/A</v>
      </c>
      <c r="AB578" s="30" t="e">
        <f t="shared" ca="1" si="217"/>
        <v>#N/A</v>
      </c>
      <c r="AC578" s="30" t="e">
        <f t="shared" ca="1" si="218"/>
        <v>#N/A</v>
      </c>
      <c r="AD578" s="30" t="e">
        <f t="shared" ca="1" si="219"/>
        <v>#N/A</v>
      </c>
      <c r="AE578" s="30" t="e">
        <f t="shared" ca="1" si="220"/>
        <v>#N/A</v>
      </c>
      <c r="AF578" s="30" t="e">
        <f t="shared" ca="1" si="221"/>
        <v>#N/A</v>
      </c>
      <c r="AG578" s="30" t="e">
        <f t="shared" ca="1" si="224"/>
        <v>#N/A</v>
      </c>
      <c r="AH578" s="53" t="str">
        <f t="shared" si="222"/>
        <v/>
      </c>
    </row>
    <row r="579" spans="1:34">
      <c r="A579" s="48"/>
      <c r="B579" s="135"/>
      <c r="C579" s="135"/>
      <c r="D579" s="135"/>
      <c r="E579" s="135"/>
      <c r="F579" s="135"/>
      <c r="G579" s="135"/>
      <c r="H579" s="135"/>
      <c r="I579" s="134"/>
      <c r="K579" s="51" t="str">
        <f t="shared" ref="K579:K642" si="227">IF(ISBLANK(C579),"", IF(ISBLANK(A579), IF(ISNUMBER(C579), C579+0.00000001*ROW(C579), 0.00000001*ROW(C579)), ""))</f>
        <v/>
      </c>
      <c r="L579" s="52" t="str">
        <f t="shared" ref="L579:L642" si="228">IF(ISBLANK(D579),"", IF(ISBLANK(A579), IF(ISNUMBER(D579), D579+0.00000001*ROW(D579), 0.00000001*ROW(D579)), ""))</f>
        <v/>
      </c>
      <c r="M579" s="52"/>
      <c r="N579" s="52"/>
      <c r="O579" s="52"/>
      <c r="P579" s="30"/>
      <c r="Q579" s="30" t="str">
        <f t="shared" ref="Q579:Q642" si="229">IF(ISBLANK(B579),"",COUNTIF($K$2:$K$999,"&gt;="&amp;K579))</f>
        <v/>
      </c>
      <c r="R579" s="30" t="str">
        <f t="shared" ref="R579:R642" si="230">IF(ISBLANK(B579),"",COUNTIF($L$2:$L$999,"&gt;="&amp;L579))</f>
        <v/>
      </c>
      <c r="S579" s="30"/>
      <c r="T579" s="30"/>
      <c r="U579" s="30"/>
      <c r="V579" s="30" t="str">
        <f t="shared" si="225"/>
        <v/>
      </c>
      <c r="W579" s="53" t="str">
        <f t="shared" si="226"/>
        <v/>
      </c>
      <c r="Y579" s="54" t="e">
        <f t="shared" ca="1" si="223"/>
        <v>#N/A</v>
      </c>
      <c r="Z579" s="30">
        <v>579</v>
      </c>
      <c r="AA579" s="30" t="e">
        <f t="shared" ref="AA579:AA642" si="231">MATCH(Z579,$Q$2:$Q$999,0)</f>
        <v>#N/A</v>
      </c>
      <c r="AB579" s="30" t="e">
        <f t="shared" ref="AB579:AB642" ca="1" si="232">INDIRECT("B"&amp;AA579+1)</f>
        <v>#N/A</v>
      </c>
      <c r="AC579" s="30" t="e">
        <f t="shared" ref="AC579:AC642" ca="1" si="233">INDIRECT("C"&amp;AA579+1)</f>
        <v>#N/A</v>
      </c>
      <c r="AD579" s="30" t="e">
        <f t="shared" ref="AD579:AD642" ca="1" si="234">INDIRECT("H"&amp;AA579+1)</f>
        <v>#N/A</v>
      </c>
      <c r="AE579" s="30" t="e">
        <f t="shared" ref="AE579:AE642" ca="1" si="235">IF(INDIRECT("i"&amp;AA579+1) &gt; 0, IF(INDIRECT("i"&amp;AA579+1) &lt; 1000,  INDIRECT("i"&amp;AA579+1),999),"---")</f>
        <v>#N/A</v>
      </c>
      <c r="AF579" s="30" t="e">
        <f t="shared" ref="AF579:AF642" ca="1" si="236">INDIRECT("w"&amp;AA579+1)</f>
        <v>#N/A</v>
      </c>
      <c r="AG579" s="30" t="e">
        <f t="shared" ca="1" si="224"/>
        <v>#N/A</v>
      </c>
      <c r="AH579" s="53" t="str">
        <f t="shared" ref="AH579:AH642" si="237">IF(AND(C579&gt;0,ISBLANK(A579)),C579,"")</f>
        <v/>
      </c>
    </row>
    <row r="580" spans="1:34">
      <c r="A580" s="48"/>
      <c r="B580" s="135"/>
      <c r="C580" s="135"/>
      <c r="D580" s="135"/>
      <c r="E580" s="135"/>
      <c r="F580" s="135"/>
      <c r="G580" s="135"/>
      <c r="H580" s="135"/>
      <c r="I580" s="134"/>
      <c r="K580" s="51" t="str">
        <f t="shared" si="227"/>
        <v/>
      </c>
      <c r="L580" s="52" t="str">
        <f t="shared" si="228"/>
        <v/>
      </c>
      <c r="M580" s="52"/>
      <c r="N580" s="52"/>
      <c r="O580" s="52"/>
      <c r="P580" s="30"/>
      <c r="Q580" s="30" t="str">
        <f t="shared" si="229"/>
        <v/>
      </c>
      <c r="R580" s="30" t="str">
        <f t="shared" si="230"/>
        <v/>
      </c>
      <c r="S580" s="30"/>
      <c r="T580" s="30"/>
      <c r="U580" s="30"/>
      <c r="V580" s="30" t="str">
        <f t="shared" si="225"/>
        <v/>
      </c>
      <c r="W580" s="53" t="str">
        <f t="shared" si="226"/>
        <v/>
      </c>
      <c r="Y580" s="54" t="e">
        <f t="shared" ref="Y580:Y643" ca="1" si="238">(IF(AC580=AC579,Y579,Y579+1))</f>
        <v>#N/A</v>
      </c>
      <c r="Z580" s="30">
        <v>580</v>
      </c>
      <c r="AA580" s="30" t="e">
        <f t="shared" si="231"/>
        <v>#N/A</v>
      </c>
      <c r="AB580" s="30" t="e">
        <f t="shared" ca="1" si="232"/>
        <v>#N/A</v>
      </c>
      <c r="AC580" s="30" t="e">
        <f t="shared" ca="1" si="233"/>
        <v>#N/A</v>
      </c>
      <c r="AD580" s="30" t="e">
        <f t="shared" ca="1" si="234"/>
        <v>#N/A</v>
      </c>
      <c r="AE580" s="30" t="e">
        <f t="shared" ca="1" si="235"/>
        <v>#N/A</v>
      </c>
      <c r="AF580" s="30" t="e">
        <f t="shared" ca="1" si="236"/>
        <v>#N/A</v>
      </c>
      <c r="AG580" s="30" t="e">
        <f t="shared" ca="1" si="224"/>
        <v>#N/A</v>
      </c>
      <c r="AH580" s="53" t="str">
        <f t="shared" si="237"/>
        <v/>
      </c>
    </row>
    <row r="581" spans="1:34">
      <c r="A581" s="48"/>
      <c r="B581" s="135"/>
      <c r="C581" s="135"/>
      <c r="D581" s="135"/>
      <c r="E581" s="135"/>
      <c r="F581" s="135"/>
      <c r="G581" s="135"/>
      <c r="H581" s="135"/>
      <c r="I581" s="134"/>
      <c r="K581" s="51" t="str">
        <f t="shared" si="227"/>
        <v/>
      </c>
      <c r="L581" s="52" t="str">
        <f t="shared" si="228"/>
        <v/>
      </c>
      <c r="M581" s="52"/>
      <c r="N581" s="52"/>
      <c r="O581" s="52"/>
      <c r="P581" s="30"/>
      <c r="Q581" s="30" t="str">
        <f t="shared" si="229"/>
        <v/>
      </c>
      <c r="R581" s="30" t="str">
        <f t="shared" si="230"/>
        <v/>
      </c>
      <c r="S581" s="30"/>
      <c r="T581" s="30"/>
      <c r="U581" s="30"/>
      <c r="V581" s="30" t="str">
        <f t="shared" si="225"/>
        <v/>
      </c>
      <c r="W581" s="53" t="str">
        <f t="shared" si="226"/>
        <v/>
      </c>
      <c r="Y581" s="54" t="e">
        <f t="shared" ca="1" si="238"/>
        <v>#N/A</v>
      </c>
      <c r="Z581" s="30">
        <v>581</v>
      </c>
      <c r="AA581" s="30" t="e">
        <f t="shared" si="231"/>
        <v>#N/A</v>
      </c>
      <c r="AB581" s="30" t="e">
        <f t="shared" ca="1" si="232"/>
        <v>#N/A</v>
      </c>
      <c r="AC581" s="30" t="e">
        <f t="shared" ca="1" si="233"/>
        <v>#N/A</v>
      </c>
      <c r="AD581" s="30" t="e">
        <f t="shared" ca="1" si="234"/>
        <v>#N/A</v>
      </c>
      <c r="AE581" s="30" t="e">
        <f t="shared" ca="1" si="235"/>
        <v>#N/A</v>
      </c>
      <c r="AF581" s="30" t="e">
        <f t="shared" ca="1" si="236"/>
        <v>#N/A</v>
      </c>
      <c r="AG581" s="30" t="e">
        <f t="shared" ref="AG581:AG644" ca="1" si="239">MIN(INDIRECT("R"&amp;(AA581+1)&amp;":U"&amp;(AA581+1)))</f>
        <v>#N/A</v>
      </c>
      <c r="AH581" s="53" t="str">
        <f t="shared" si="237"/>
        <v/>
      </c>
    </row>
    <row r="582" spans="1:34">
      <c r="A582" s="48"/>
      <c r="B582" s="135"/>
      <c r="C582" s="135"/>
      <c r="D582" s="135"/>
      <c r="E582" s="135"/>
      <c r="F582" s="135"/>
      <c r="G582" s="135"/>
      <c r="H582" s="135"/>
      <c r="I582" s="134"/>
      <c r="K582" s="51" t="str">
        <f t="shared" si="227"/>
        <v/>
      </c>
      <c r="L582" s="52" t="str">
        <f t="shared" si="228"/>
        <v/>
      </c>
      <c r="M582" s="52"/>
      <c r="N582" s="52"/>
      <c r="O582" s="52"/>
      <c r="P582" s="30"/>
      <c r="Q582" s="30" t="str">
        <f t="shared" si="229"/>
        <v/>
      </c>
      <c r="R582" s="30" t="str">
        <f t="shared" si="230"/>
        <v/>
      </c>
      <c r="S582" s="30"/>
      <c r="T582" s="30"/>
      <c r="U582" s="30"/>
      <c r="V582" s="30" t="str">
        <f t="shared" si="225"/>
        <v/>
      </c>
      <c r="W582" s="53" t="str">
        <f t="shared" si="226"/>
        <v/>
      </c>
      <c r="Y582" s="54" t="e">
        <f t="shared" ca="1" si="238"/>
        <v>#N/A</v>
      </c>
      <c r="Z582" s="30">
        <v>582</v>
      </c>
      <c r="AA582" s="30" t="e">
        <f t="shared" si="231"/>
        <v>#N/A</v>
      </c>
      <c r="AB582" s="30" t="e">
        <f t="shared" ca="1" si="232"/>
        <v>#N/A</v>
      </c>
      <c r="AC582" s="30" t="e">
        <f t="shared" ca="1" si="233"/>
        <v>#N/A</v>
      </c>
      <c r="AD582" s="30" t="e">
        <f t="shared" ca="1" si="234"/>
        <v>#N/A</v>
      </c>
      <c r="AE582" s="30" t="e">
        <f t="shared" ca="1" si="235"/>
        <v>#N/A</v>
      </c>
      <c r="AF582" s="30" t="e">
        <f t="shared" ca="1" si="236"/>
        <v>#N/A</v>
      </c>
      <c r="AG582" s="30" t="e">
        <f t="shared" ca="1" si="239"/>
        <v>#N/A</v>
      </c>
      <c r="AH582" s="53" t="str">
        <f t="shared" si="237"/>
        <v/>
      </c>
    </row>
    <row r="583" spans="1:34">
      <c r="A583" s="48"/>
      <c r="B583" s="135"/>
      <c r="C583" s="135"/>
      <c r="D583" s="135"/>
      <c r="E583" s="135"/>
      <c r="F583" s="135"/>
      <c r="G583" s="135"/>
      <c r="H583" s="135"/>
      <c r="I583" s="134"/>
      <c r="K583" s="51" t="str">
        <f t="shared" si="227"/>
        <v/>
      </c>
      <c r="L583" s="52" t="str">
        <f t="shared" si="228"/>
        <v/>
      </c>
      <c r="M583" s="52"/>
      <c r="N583" s="52"/>
      <c r="O583" s="52"/>
      <c r="P583" s="30"/>
      <c r="Q583" s="30" t="str">
        <f t="shared" si="229"/>
        <v/>
      </c>
      <c r="R583" s="30" t="str">
        <f t="shared" si="230"/>
        <v/>
      </c>
      <c r="S583" s="30"/>
      <c r="T583" s="30"/>
      <c r="U583" s="30"/>
      <c r="V583" s="30" t="str">
        <f t="shared" si="225"/>
        <v/>
      </c>
      <c r="W583" s="53" t="str">
        <f t="shared" si="226"/>
        <v/>
      </c>
      <c r="Y583" s="54" t="e">
        <f t="shared" ca="1" si="238"/>
        <v>#N/A</v>
      </c>
      <c r="Z583" s="30">
        <v>583</v>
      </c>
      <c r="AA583" s="30" t="e">
        <f t="shared" si="231"/>
        <v>#N/A</v>
      </c>
      <c r="AB583" s="30" t="e">
        <f t="shared" ca="1" si="232"/>
        <v>#N/A</v>
      </c>
      <c r="AC583" s="30" t="e">
        <f t="shared" ca="1" si="233"/>
        <v>#N/A</v>
      </c>
      <c r="AD583" s="30" t="e">
        <f t="shared" ca="1" si="234"/>
        <v>#N/A</v>
      </c>
      <c r="AE583" s="30" t="e">
        <f t="shared" ca="1" si="235"/>
        <v>#N/A</v>
      </c>
      <c r="AF583" s="30" t="e">
        <f t="shared" ca="1" si="236"/>
        <v>#N/A</v>
      </c>
      <c r="AG583" s="30" t="e">
        <f t="shared" ca="1" si="239"/>
        <v>#N/A</v>
      </c>
      <c r="AH583" s="53" t="str">
        <f t="shared" si="237"/>
        <v/>
      </c>
    </row>
    <row r="584" spans="1:34">
      <c r="A584" s="48"/>
      <c r="B584" s="135"/>
      <c r="C584" s="135"/>
      <c r="D584" s="135"/>
      <c r="E584" s="135"/>
      <c r="F584" s="135"/>
      <c r="G584" s="135"/>
      <c r="H584" s="135"/>
      <c r="I584" s="134"/>
      <c r="K584" s="51" t="str">
        <f t="shared" si="227"/>
        <v/>
      </c>
      <c r="L584" s="52" t="str">
        <f t="shared" si="228"/>
        <v/>
      </c>
      <c r="M584" s="52"/>
      <c r="N584" s="52"/>
      <c r="O584" s="52"/>
      <c r="P584" s="30"/>
      <c r="Q584" s="30" t="str">
        <f t="shared" si="229"/>
        <v/>
      </c>
      <c r="R584" s="30" t="str">
        <f t="shared" si="230"/>
        <v/>
      </c>
      <c r="S584" s="30"/>
      <c r="T584" s="30"/>
      <c r="U584" s="30"/>
      <c r="V584" s="30" t="str">
        <f t="shared" si="225"/>
        <v/>
      </c>
      <c r="W584" s="53" t="str">
        <f t="shared" si="226"/>
        <v/>
      </c>
      <c r="Y584" s="54" t="e">
        <f t="shared" ca="1" si="238"/>
        <v>#N/A</v>
      </c>
      <c r="Z584" s="30">
        <v>584</v>
      </c>
      <c r="AA584" s="30" t="e">
        <f t="shared" si="231"/>
        <v>#N/A</v>
      </c>
      <c r="AB584" s="30" t="e">
        <f t="shared" ca="1" si="232"/>
        <v>#N/A</v>
      </c>
      <c r="AC584" s="30" t="e">
        <f t="shared" ca="1" si="233"/>
        <v>#N/A</v>
      </c>
      <c r="AD584" s="30" t="e">
        <f t="shared" ca="1" si="234"/>
        <v>#N/A</v>
      </c>
      <c r="AE584" s="30" t="e">
        <f t="shared" ca="1" si="235"/>
        <v>#N/A</v>
      </c>
      <c r="AF584" s="30" t="e">
        <f t="shared" ca="1" si="236"/>
        <v>#N/A</v>
      </c>
      <c r="AG584" s="30" t="e">
        <f t="shared" ca="1" si="239"/>
        <v>#N/A</v>
      </c>
      <c r="AH584" s="53" t="str">
        <f t="shared" si="237"/>
        <v/>
      </c>
    </row>
    <row r="585" spans="1:34">
      <c r="A585" s="48"/>
      <c r="B585" s="135"/>
      <c r="C585" s="135"/>
      <c r="D585" s="135"/>
      <c r="E585" s="135"/>
      <c r="F585" s="135"/>
      <c r="G585" s="135"/>
      <c r="H585" s="135"/>
      <c r="I585" s="134"/>
      <c r="K585" s="51" t="str">
        <f t="shared" si="227"/>
        <v/>
      </c>
      <c r="L585" s="52" t="str">
        <f t="shared" si="228"/>
        <v/>
      </c>
      <c r="M585" s="52"/>
      <c r="N585" s="52"/>
      <c r="O585" s="52"/>
      <c r="P585" s="30"/>
      <c r="Q585" s="30" t="str">
        <f t="shared" si="229"/>
        <v/>
      </c>
      <c r="R585" s="30" t="str">
        <f t="shared" si="230"/>
        <v/>
      </c>
      <c r="S585" s="30"/>
      <c r="T585" s="30"/>
      <c r="U585" s="30"/>
      <c r="V585" s="30" t="str">
        <f t="shared" si="225"/>
        <v/>
      </c>
      <c r="W585" s="53" t="str">
        <f t="shared" si="226"/>
        <v/>
      </c>
      <c r="Y585" s="54" t="e">
        <f t="shared" ca="1" si="238"/>
        <v>#N/A</v>
      </c>
      <c r="Z585" s="30">
        <v>585</v>
      </c>
      <c r="AA585" s="30" t="e">
        <f t="shared" si="231"/>
        <v>#N/A</v>
      </c>
      <c r="AB585" s="30" t="e">
        <f t="shared" ca="1" si="232"/>
        <v>#N/A</v>
      </c>
      <c r="AC585" s="30" t="e">
        <f t="shared" ca="1" si="233"/>
        <v>#N/A</v>
      </c>
      <c r="AD585" s="30" t="e">
        <f t="shared" ca="1" si="234"/>
        <v>#N/A</v>
      </c>
      <c r="AE585" s="30" t="e">
        <f t="shared" ca="1" si="235"/>
        <v>#N/A</v>
      </c>
      <c r="AF585" s="30" t="e">
        <f t="shared" ca="1" si="236"/>
        <v>#N/A</v>
      </c>
      <c r="AG585" s="30" t="e">
        <f t="shared" ca="1" si="239"/>
        <v>#N/A</v>
      </c>
      <c r="AH585" s="53" t="str">
        <f t="shared" si="237"/>
        <v/>
      </c>
    </row>
    <row r="586" spans="1:34">
      <c r="A586" s="48"/>
      <c r="B586" s="135"/>
      <c r="C586" s="135"/>
      <c r="D586" s="135"/>
      <c r="E586" s="135"/>
      <c r="F586" s="135"/>
      <c r="G586" s="135"/>
      <c r="H586" s="135"/>
      <c r="I586" s="134"/>
      <c r="K586" s="51" t="str">
        <f t="shared" si="227"/>
        <v/>
      </c>
      <c r="L586" s="52" t="str">
        <f t="shared" si="228"/>
        <v/>
      </c>
      <c r="M586" s="52"/>
      <c r="N586" s="52"/>
      <c r="O586" s="52"/>
      <c r="P586" s="30"/>
      <c r="Q586" s="30" t="str">
        <f t="shared" si="229"/>
        <v/>
      </c>
      <c r="R586" s="30" t="str">
        <f t="shared" si="230"/>
        <v/>
      </c>
      <c r="S586" s="30"/>
      <c r="T586" s="30"/>
      <c r="U586" s="30"/>
      <c r="V586" s="30" t="str">
        <f t="shared" si="225"/>
        <v/>
      </c>
      <c r="W586" s="53" t="str">
        <f t="shared" si="226"/>
        <v/>
      </c>
      <c r="Y586" s="54" t="e">
        <f t="shared" ca="1" si="238"/>
        <v>#N/A</v>
      </c>
      <c r="Z586" s="30">
        <v>586</v>
      </c>
      <c r="AA586" s="30" t="e">
        <f t="shared" si="231"/>
        <v>#N/A</v>
      </c>
      <c r="AB586" s="30" t="e">
        <f t="shared" ca="1" si="232"/>
        <v>#N/A</v>
      </c>
      <c r="AC586" s="30" t="e">
        <f t="shared" ca="1" si="233"/>
        <v>#N/A</v>
      </c>
      <c r="AD586" s="30" t="e">
        <f t="shared" ca="1" si="234"/>
        <v>#N/A</v>
      </c>
      <c r="AE586" s="30" t="e">
        <f t="shared" ca="1" si="235"/>
        <v>#N/A</v>
      </c>
      <c r="AF586" s="30" t="e">
        <f t="shared" ca="1" si="236"/>
        <v>#N/A</v>
      </c>
      <c r="AG586" s="30" t="e">
        <f t="shared" ca="1" si="239"/>
        <v>#N/A</v>
      </c>
      <c r="AH586" s="53" t="str">
        <f t="shared" si="237"/>
        <v/>
      </c>
    </row>
    <row r="587" spans="1:34">
      <c r="A587" s="48"/>
      <c r="B587" s="135"/>
      <c r="C587" s="135"/>
      <c r="D587" s="135"/>
      <c r="E587" s="135"/>
      <c r="F587" s="135"/>
      <c r="G587" s="135"/>
      <c r="H587" s="135"/>
      <c r="I587" s="134"/>
      <c r="K587" s="51" t="str">
        <f t="shared" si="227"/>
        <v/>
      </c>
      <c r="L587" s="52" t="str">
        <f t="shared" si="228"/>
        <v/>
      </c>
      <c r="M587" s="52"/>
      <c r="N587" s="52"/>
      <c r="O587" s="52"/>
      <c r="P587" s="30"/>
      <c r="Q587" s="30" t="str">
        <f t="shared" si="229"/>
        <v/>
      </c>
      <c r="R587" s="30" t="str">
        <f t="shared" si="230"/>
        <v/>
      </c>
      <c r="S587" s="30"/>
      <c r="T587" s="30"/>
      <c r="U587" s="30"/>
      <c r="V587" s="30" t="str">
        <f t="shared" si="225"/>
        <v/>
      </c>
      <c r="W587" s="53" t="str">
        <f t="shared" si="226"/>
        <v/>
      </c>
      <c r="Y587" s="54" t="e">
        <f t="shared" ca="1" si="238"/>
        <v>#N/A</v>
      </c>
      <c r="Z587" s="30">
        <v>587</v>
      </c>
      <c r="AA587" s="30" t="e">
        <f t="shared" si="231"/>
        <v>#N/A</v>
      </c>
      <c r="AB587" s="30" t="e">
        <f t="shared" ca="1" si="232"/>
        <v>#N/A</v>
      </c>
      <c r="AC587" s="30" t="e">
        <f t="shared" ca="1" si="233"/>
        <v>#N/A</v>
      </c>
      <c r="AD587" s="30" t="e">
        <f t="shared" ca="1" si="234"/>
        <v>#N/A</v>
      </c>
      <c r="AE587" s="30" t="e">
        <f t="shared" ca="1" si="235"/>
        <v>#N/A</v>
      </c>
      <c r="AF587" s="30" t="e">
        <f t="shared" ca="1" si="236"/>
        <v>#N/A</v>
      </c>
      <c r="AG587" s="30" t="e">
        <f t="shared" ca="1" si="239"/>
        <v>#N/A</v>
      </c>
      <c r="AH587" s="53" t="str">
        <f t="shared" si="237"/>
        <v/>
      </c>
    </row>
    <row r="588" spans="1:34">
      <c r="A588" s="48"/>
      <c r="B588" s="135"/>
      <c r="C588" s="135"/>
      <c r="D588" s="135"/>
      <c r="E588" s="135"/>
      <c r="F588" s="135"/>
      <c r="G588" s="135"/>
      <c r="H588" s="135"/>
      <c r="I588" s="134"/>
      <c r="K588" s="51" t="str">
        <f t="shared" si="227"/>
        <v/>
      </c>
      <c r="L588" s="52" t="str">
        <f t="shared" si="228"/>
        <v/>
      </c>
      <c r="M588" s="52"/>
      <c r="N588" s="52"/>
      <c r="O588" s="52"/>
      <c r="P588" s="30"/>
      <c r="Q588" s="30" t="str">
        <f t="shared" si="229"/>
        <v/>
      </c>
      <c r="R588" s="30" t="str">
        <f t="shared" si="230"/>
        <v/>
      </c>
      <c r="S588" s="30"/>
      <c r="T588" s="30"/>
      <c r="U588" s="30"/>
      <c r="V588" s="30" t="str">
        <f t="shared" si="225"/>
        <v/>
      </c>
      <c r="W588" s="53" t="str">
        <f t="shared" si="226"/>
        <v/>
      </c>
      <c r="Y588" s="54" t="e">
        <f t="shared" ca="1" si="238"/>
        <v>#N/A</v>
      </c>
      <c r="Z588" s="30">
        <v>588</v>
      </c>
      <c r="AA588" s="30" t="e">
        <f t="shared" si="231"/>
        <v>#N/A</v>
      </c>
      <c r="AB588" s="30" t="e">
        <f t="shared" ca="1" si="232"/>
        <v>#N/A</v>
      </c>
      <c r="AC588" s="30" t="e">
        <f t="shared" ca="1" si="233"/>
        <v>#N/A</v>
      </c>
      <c r="AD588" s="30" t="e">
        <f t="shared" ca="1" si="234"/>
        <v>#N/A</v>
      </c>
      <c r="AE588" s="30" t="e">
        <f t="shared" ca="1" si="235"/>
        <v>#N/A</v>
      </c>
      <c r="AF588" s="30" t="e">
        <f t="shared" ca="1" si="236"/>
        <v>#N/A</v>
      </c>
      <c r="AG588" s="30" t="e">
        <f t="shared" ca="1" si="239"/>
        <v>#N/A</v>
      </c>
      <c r="AH588" s="53" t="str">
        <f t="shared" si="237"/>
        <v/>
      </c>
    </row>
    <row r="589" spans="1:34">
      <c r="A589" s="48"/>
      <c r="B589" s="135"/>
      <c r="C589" s="135"/>
      <c r="D589" s="135"/>
      <c r="E589" s="135"/>
      <c r="F589" s="135"/>
      <c r="G589" s="135"/>
      <c r="H589" s="135"/>
      <c r="I589" s="134"/>
      <c r="K589" s="51" t="str">
        <f t="shared" si="227"/>
        <v/>
      </c>
      <c r="L589" s="52" t="str">
        <f t="shared" si="228"/>
        <v/>
      </c>
      <c r="M589" s="52"/>
      <c r="N589" s="52"/>
      <c r="O589" s="52"/>
      <c r="P589" s="30"/>
      <c r="Q589" s="30" t="str">
        <f t="shared" si="229"/>
        <v/>
      </c>
      <c r="R589" s="30" t="str">
        <f t="shared" si="230"/>
        <v/>
      </c>
      <c r="S589" s="30"/>
      <c r="T589" s="30"/>
      <c r="U589" s="30"/>
      <c r="V589" s="30" t="str">
        <f t="shared" si="225"/>
        <v/>
      </c>
      <c r="W589" s="53" t="str">
        <f t="shared" si="226"/>
        <v/>
      </c>
      <c r="Y589" s="54" t="e">
        <f t="shared" ca="1" si="238"/>
        <v>#N/A</v>
      </c>
      <c r="Z589" s="30">
        <v>589</v>
      </c>
      <c r="AA589" s="30" t="e">
        <f t="shared" si="231"/>
        <v>#N/A</v>
      </c>
      <c r="AB589" s="30" t="e">
        <f t="shared" ca="1" si="232"/>
        <v>#N/A</v>
      </c>
      <c r="AC589" s="30" t="e">
        <f t="shared" ca="1" si="233"/>
        <v>#N/A</v>
      </c>
      <c r="AD589" s="30" t="e">
        <f t="shared" ca="1" si="234"/>
        <v>#N/A</v>
      </c>
      <c r="AE589" s="30" t="e">
        <f t="shared" ca="1" si="235"/>
        <v>#N/A</v>
      </c>
      <c r="AF589" s="30" t="e">
        <f t="shared" ca="1" si="236"/>
        <v>#N/A</v>
      </c>
      <c r="AG589" s="30" t="e">
        <f t="shared" ca="1" si="239"/>
        <v>#N/A</v>
      </c>
      <c r="AH589" s="53" t="str">
        <f t="shared" si="237"/>
        <v/>
      </c>
    </row>
    <row r="590" spans="1:34">
      <c r="A590" s="48"/>
      <c r="B590" s="135"/>
      <c r="C590" s="135"/>
      <c r="D590" s="135"/>
      <c r="E590" s="135"/>
      <c r="F590" s="135"/>
      <c r="G590" s="135"/>
      <c r="H590" s="135"/>
      <c r="I590" s="134"/>
      <c r="K590" s="51" t="str">
        <f t="shared" si="227"/>
        <v/>
      </c>
      <c r="L590" s="52" t="str">
        <f t="shared" si="228"/>
        <v/>
      </c>
      <c r="M590" s="52"/>
      <c r="N590" s="52"/>
      <c r="O590" s="52"/>
      <c r="P590" s="30"/>
      <c r="Q590" s="30" t="str">
        <f t="shared" si="229"/>
        <v/>
      </c>
      <c r="R590" s="30" t="str">
        <f t="shared" si="230"/>
        <v/>
      </c>
      <c r="S590" s="30"/>
      <c r="T590" s="30"/>
      <c r="U590" s="30"/>
      <c r="V590" s="30" t="str">
        <f t="shared" si="225"/>
        <v/>
      </c>
      <c r="W590" s="53" t="str">
        <f t="shared" si="226"/>
        <v/>
      </c>
      <c r="Y590" s="54" t="e">
        <f t="shared" ca="1" si="238"/>
        <v>#N/A</v>
      </c>
      <c r="Z590" s="30">
        <v>590</v>
      </c>
      <c r="AA590" s="30" t="e">
        <f t="shared" si="231"/>
        <v>#N/A</v>
      </c>
      <c r="AB590" s="30" t="e">
        <f t="shared" ca="1" si="232"/>
        <v>#N/A</v>
      </c>
      <c r="AC590" s="30" t="e">
        <f t="shared" ca="1" si="233"/>
        <v>#N/A</v>
      </c>
      <c r="AD590" s="30" t="e">
        <f t="shared" ca="1" si="234"/>
        <v>#N/A</v>
      </c>
      <c r="AE590" s="30" t="e">
        <f t="shared" ca="1" si="235"/>
        <v>#N/A</v>
      </c>
      <c r="AF590" s="30" t="e">
        <f t="shared" ca="1" si="236"/>
        <v>#N/A</v>
      </c>
      <c r="AG590" s="30" t="e">
        <f t="shared" ca="1" si="239"/>
        <v>#N/A</v>
      </c>
      <c r="AH590" s="53" t="str">
        <f t="shared" si="237"/>
        <v/>
      </c>
    </row>
    <row r="591" spans="1:34">
      <c r="A591" s="48"/>
      <c r="B591" s="135"/>
      <c r="C591" s="135"/>
      <c r="D591" s="135"/>
      <c r="E591" s="135"/>
      <c r="F591" s="135"/>
      <c r="G591" s="135"/>
      <c r="H591" s="135"/>
      <c r="I591" s="134"/>
      <c r="K591" s="51" t="str">
        <f t="shared" si="227"/>
        <v/>
      </c>
      <c r="L591" s="52" t="str">
        <f t="shared" si="228"/>
        <v/>
      </c>
      <c r="M591" s="52"/>
      <c r="N591" s="52"/>
      <c r="O591" s="52"/>
      <c r="P591" s="30"/>
      <c r="Q591" s="30" t="str">
        <f t="shared" si="229"/>
        <v/>
      </c>
      <c r="R591" s="30" t="str">
        <f t="shared" si="230"/>
        <v/>
      </c>
      <c r="S591" s="30"/>
      <c r="T591" s="30"/>
      <c r="U591" s="30"/>
      <c r="V591" s="30" t="str">
        <f t="shared" si="225"/>
        <v/>
      </c>
      <c r="W591" s="53" t="str">
        <f t="shared" si="226"/>
        <v/>
      </c>
      <c r="Y591" s="54" t="e">
        <f t="shared" ca="1" si="238"/>
        <v>#N/A</v>
      </c>
      <c r="Z591" s="30">
        <v>591</v>
      </c>
      <c r="AA591" s="30" t="e">
        <f t="shared" si="231"/>
        <v>#N/A</v>
      </c>
      <c r="AB591" s="30" t="e">
        <f t="shared" ca="1" si="232"/>
        <v>#N/A</v>
      </c>
      <c r="AC591" s="30" t="e">
        <f t="shared" ca="1" si="233"/>
        <v>#N/A</v>
      </c>
      <c r="AD591" s="30" t="e">
        <f t="shared" ca="1" si="234"/>
        <v>#N/A</v>
      </c>
      <c r="AE591" s="30" t="e">
        <f t="shared" ca="1" si="235"/>
        <v>#N/A</v>
      </c>
      <c r="AF591" s="30" t="e">
        <f t="shared" ca="1" si="236"/>
        <v>#N/A</v>
      </c>
      <c r="AG591" s="30" t="e">
        <f t="shared" ca="1" si="239"/>
        <v>#N/A</v>
      </c>
      <c r="AH591" s="53" t="str">
        <f t="shared" si="237"/>
        <v/>
      </c>
    </row>
    <row r="592" spans="1:34">
      <c r="A592" s="48"/>
      <c r="B592" s="135"/>
      <c r="C592" s="135"/>
      <c r="D592" s="135"/>
      <c r="E592" s="135"/>
      <c r="F592" s="135"/>
      <c r="G592" s="135"/>
      <c r="H592" s="135"/>
      <c r="I592" s="134"/>
      <c r="K592" s="51" t="str">
        <f t="shared" si="227"/>
        <v/>
      </c>
      <c r="L592" s="52" t="str">
        <f t="shared" si="228"/>
        <v/>
      </c>
      <c r="M592" s="52"/>
      <c r="N592" s="52"/>
      <c r="O592" s="52"/>
      <c r="P592" s="30"/>
      <c r="Q592" s="30" t="str">
        <f t="shared" si="229"/>
        <v/>
      </c>
      <c r="R592" s="30" t="str">
        <f t="shared" si="230"/>
        <v/>
      </c>
      <c r="S592" s="30"/>
      <c r="T592" s="30"/>
      <c r="U592" s="30"/>
      <c r="V592" s="30" t="str">
        <f t="shared" si="225"/>
        <v/>
      </c>
      <c r="W592" s="53" t="str">
        <f t="shared" si="226"/>
        <v/>
      </c>
      <c r="Y592" s="54" t="e">
        <f t="shared" ca="1" si="238"/>
        <v>#N/A</v>
      </c>
      <c r="Z592" s="30">
        <v>592</v>
      </c>
      <c r="AA592" s="30" t="e">
        <f t="shared" si="231"/>
        <v>#N/A</v>
      </c>
      <c r="AB592" s="30" t="e">
        <f t="shared" ca="1" si="232"/>
        <v>#N/A</v>
      </c>
      <c r="AC592" s="30" t="e">
        <f t="shared" ca="1" si="233"/>
        <v>#N/A</v>
      </c>
      <c r="AD592" s="30" t="e">
        <f t="shared" ca="1" si="234"/>
        <v>#N/A</v>
      </c>
      <c r="AE592" s="30" t="e">
        <f t="shared" ca="1" si="235"/>
        <v>#N/A</v>
      </c>
      <c r="AF592" s="30" t="e">
        <f t="shared" ca="1" si="236"/>
        <v>#N/A</v>
      </c>
      <c r="AG592" s="30" t="e">
        <f t="shared" ca="1" si="239"/>
        <v>#N/A</v>
      </c>
      <c r="AH592" s="53" t="str">
        <f t="shared" si="237"/>
        <v/>
      </c>
    </row>
    <row r="593" spans="1:34">
      <c r="A593" s="48"/>
      <c r="B593" s="135"/>
      <c r="C593" s="135"/>
      <c r="D593" s="135"/>
      <c r="E593" s="135"/>
      <c r="F593" s="135"/>
      <c r="G593" s="135"/>
      <c r="H593" s="135"/>
      <c r="I593" s="134"/>
      <c r="K593" s="51" t="str">
        <f t="shared" si="227"/>
        <v/>
      </c>
      <c r="L593" s="52" t="str">
        <f t="shared" si="228"/>
        <v/>
      </c>
      <c r="M593" s="52"/>
      <c r="N593" s="52"/>
      <c r="O593" s="52"/>
      <c r="P593" s="30"/>
      <c r="Q593" s="30" t="str">
        <f t="shared" si="229"/>
        <v/>
      </c>
      <c r="R593" s="30" t="str">
        <f t="shared" si="230"/>
        <v/>
      </c>
      <c r="S593" s="30"/>
      <c r="T593" s="30"/>
      <c r="U593" s="30"/>
      <c r="V593" s="30" t="str">
        <f t="shared" si="225"/>
        <v/>
      </c>
      <c r="W593" s="53" t="str">
        <f t="shared" si="226"/>
        <v/>
      </c>
      <c r="Y593" s="54" t="e">
        <f t="shared" ca="1" si="238"/>
        <v>#N/A</v>
      </c>
      <c r="Z593" s="30">
        <v>593</v>
      </c>
      <c r="AA593" s="30" t="e">
        <f t="shared" si="231"/>
        <v>#N/A</v>
      </c>
      <c r="AB593" s="30" t="e">
        <f t="shared" ca="1" si="232"/>
        <v>#N/A</v>
      </c>
      <c r="AC593" s="30" t="e">
        <f t="shared" ca="1" si="233"/>
        <v>#N/A</v>
      </c>
      <c r="AD593" s="30" t="e">
        <f t="shared" ca="1" si="234"/>
        <v>#N/A</v>
      </c>
      <c r="AE593" s="30" t="e">
        <f t="shared" ca="1" si="235"/>
        <v>#N/A</v>
      </c>
      <c r="AF593" s="30" t="e">
        <f t="shared" ca="1" si="236"/>
        <v>#N/A</v>
      </c>
      <c r="AG593" s="30" t="e">
        <f t="shared" ca="1" si="239"/>
        <v>#N/A</v>
      </c>
      <c r="AH593" s="53" t="str">
        <f t="shared" si="237"/>
        <v/>
      </c>
    </row>
    <row r="594" spans="1:34">
      <c r="A594" s="48"/>
      <c r="B594" s="135"/>
      <c r="C594" s="135"/>
      <c r="D594" s="135"/>
      <c r="E594" s="135"/>
      <c r="F594" s="135"/>
      <c r="G594" s="135"/>
      <c r="H594" s="135"/>
      <c r="I594" s="134"/>
      <c r="K594" s="51" t="str">
        <f t="shared" si="227"/>
        <v/>
      </c>
      <c r="L594" s="52" t="str">
        <f t="shared" si="228"/>
        <v/>
      </c>
      <c r="M594" s="52"/>
      <c r="N594" s="52"/>
      <c r="O594" s="52"/>
      <c r="P594" s="30"/>
      <c r="Q594" s="30" t="str">
        <f t="shared" si="229"/>
        <v/>
      </c>
      <c r="R594" s="30" t="str">
        <f t="shared" si="230"/>
        <v/>
      </c>
      <c r="S594" s="30"/>
      <c r="T594" s="30"/>
      <c r="U594" s="30"/>
      <c r="V594" s="30" t="str">
        <f t="shared" si="225"/>
        <v/>
      </c>
      <c r="W594" s="53" t="str">
        <f t="shared" si="226"/>
        <v/>
      </c>
      <c r="Y594" s="54" t="e">
        <f t="shared" ca="1" si="238"/>
        <v>#N/A</v>
      </c>
      <c r="Z594" s="30">
        <v>594</v>
      </c>
      <c r="AA594" s="30" t="e">
        <f t="shared" si="231"/>
        <v>#N/A</v>
      </c>
      <c r="AB594" s="30" t="e">
        <f t="shared" ca="1" si="232"/>
        <v>#N/A</v>
      </c>
      <c r="AC594" s="30" t="e">
        <f t="shared" ca="1" si="233"/>
        <v>#N/A</v>
      </c>
      <c r="AD594" s="30" t="e">
        <f t="shared" ca="1" si="234"/>
        <v>#N/A</v>
      </c>
      <c r="AE594" s="30" t="e">
        <f t="shared" ca="1" si="235"/>
        <v>#N/A</v>
      </c>
      <c r="AF594" s="30" t="e">
        <f t="shared" ca="1" si="236"/>
        <v>#N/A</v>
      </c>
      <c r="AG594" s="30" t="e">
        <f t="shared" ca="1" si="239"/>
        <v>#N/A</v>
      </c>
      <c r="AH594" s="53" t="str">
        <f t="shared" si="237"/>
        <v/>
      </c>
    </row>
    <row r="595" spans="1:34">
      <c r="A595" s="48"/>
      <c r="B595" s="135"/>
      <c r="C595" s="135"/>
      <c r="D595" s="135"/>
      <c r="E595" s="135"/>
      <c r="F595" s="135"/>
      <c r="G595" s="135"/>
      <c r="H595" s="135"/>
      <c r="I595" s="134"/>
      <c r="K595" s="51" t="str">
        <f t="shared" si="227"/>
        <v/>
      </c>
      <c r="L595" s="52" t="str">
        <f t="shared" si="228"/>
        <v/>
      </c>
      <c r="M595" s="52"/>
      <c r="N595" s="52"/>
      <c r="O595" s="52"/>
      <c r="P595" s="30"/>
      <c r="Q595" s="30" t="str">
        <f t="shared" si="229"/>
        <v/>
      </c>
      <c r="R595" s="30" t="str">
        <f t="shared" si="230"/>
        <v/>
      </c>
      <c r="S595" s="30"/>
      <c r="T595" s="30"/>
      <c r="U595" s="30"/>
      <c r="V595" s="30" t="str">
        <f t="shared" si="225"/>
        <v/>
      </c>
      <c r="W595" s="53" t="str">
        <f t="shared" si="226"/>
        <v/>
      </c>
      <c r="Y595" s="54" t="e">
        <f t="shared" ca="1" si="238"/>
        <v>#N/A</v>
      </c>
      <c r="Z595" s="30">
        <v>595</v>
      </c>
      <c r="AA595" s="30" t="e">
        <f t="shared" si="231"/>
        <v>#N/A</v>
      </c>
      <c r="AB595" s="30" t="e">
        <f t="shared" ca="1" si="232"/>
        <v>#N/A</v>
      </c>
      <c r="AC595" s="30" t="e">
        <f t="shared" ca="1" si="233"/>
        <v>#N/A</v>
      </c>
      <c r="AD595" s="30" t="e">
        <f t="shared" ca="1" si="234"/>
        <v>#N/A</v>
      </c>
      <c r="AE595" s="30" t="e">
        <f t="shared" ca="1" si="235"/>
        <v>#N/A</v>
      </c>
      <c r="AF595" s="30" t="e">
        <f t="shared" ca="1" si="236"/>
        <v>#N/A</v>
      </c>
      <c r="AG595" s="30" t="e">
        <f t="shared" ca="1" si="239"/>
        <v>#N/A</v>
      </c>
      <c r="AH595" s="53" t="str">
        <f t="shared" si="237"/>
        <v/>
      </c>
    </row>
    <row r="596" spans="1:34">
      <c r="A596" s="48"/>
      <c r="B596" s="135"/>
      <c r="C596" s="135"/>
      <c r="D596" s="135"/>
      <c r="E596" s="135"/>
      <c r="F596" s="135"/>
      <c r="G596" s="135"/>
      <c r="H596" s="135"/>
      <c r="I596" s="134"/>
      <c r="K596" s="51" t="str">
        <f t="shared" si="227"/>
        <v/>
      </c>
      <c r="L596" s="52" t="str">
        <f t="shared" si="228"/>
        <v/>
      </c>
      <c r="M596" s="52"/>
      <c r="N596" s="52"/>
      <c r="O596" s="52"/>
      <c r="P596" s="30"/>
      <c r="Q596" s="30" t="str">
        <f t="shared" si="229"/>
        <v/>
      </c>
      <c r="R596" s="30" t="str">
        <f t="shared" si="230"/>
        <v/>
      </c>
      <c r="S596" s="30"/>
      <c r="T596" s="30"/>
      <c r="U596" s="30"/>
      <c r="V596" s="30" t="str">
        <f t="shared" si="225"/>
        <v/>
      </c>
      <c r="W596" s="53" t="str">
        <f t="shared" si="226"/>
        <v/>
      </c>
      <c r="Y596" s="54" t="e">
        <f t="shared" ca="1" si="238"/>
        <v>#N/A</v>
      </c>
      <c r="Z596" s="30">
        <v>596</v>
      </c>
      <c r="AA596" s="30" t="e">
        <f t="shared" si="231"/>
        <v>#N/A</v>
      </c>
      <c r="AB596" s="30" t="e">
        <f t="shared" ca="1" si="232"/>
        <v>#N/A</v>
      </c>
      <c r="AC596" s="30" t="e">
        <f t="shared" ca="1" si="233"/>
        <v>#N/A</v>
      </c>
      <c r="AD596" s="30" t="e">
        <f t="shared" ca="1" si="234"/>
        <v>#N/A</v>
      </c>
      <c r="AE596" s="30" t="e">
        <f t="shared" ca="1" si="235"/>
        <v>#N/A</v>
      </c>
      <c r="AF596" s="30" t="e">
        <f t="shared" ca="1" si="236"/>
        <v>#N/A</v>
      </c>
      <c r="AG596" s="30" t="e">
        <f t="shared" ca="1" si="239"/>
        <v>#N/A</v>
      </c>
      <c r="AH596" s="53" t="str">
        <f t="shared" si="237"/>
        <v/>
      </c>
    </row>
    <row r="597" spans="1:34">
      <c r="A597" s="48"/>
      <c r="B597" s="135"/>
      <c r="C597" s="135"/>
      <c r="D597" s="135"/>
      <c r="E597" s="135"/>
      <c r="F597" s="135"/>
      <c r="G597" s="135"/>
      <c r="H597" s="135"/>
      <c r="I597" s="134"/>
      <c r="K597" s="51" t="str">
        <f t="shared" si="227"/>
        <v/>
      </c>
      <c r="L597" s="52" t="str">
        <f t="shared" si="228"/>
        <v/>
      </c>
      <c r="M597" s="52"/>
      <c r="N597" s="52"/>
      <c r="O597" s="52"/>
      <c r="P597" s="30"/>
      <c r="Q597" s="30" t="str">
        <f t="shared" si="229"/>
        <v/>
      </c>
      <c r="R597" s="30" t="str">
        <f t="shared" si="230"/>
        <v/>
      </c>
      <c r="S597" s="30"/>
      <c r="T597" s="30"/>
      <c r="U597" s="30"/>
      <c r="V597" s="30" t="str">
        <f t="shared" si="225"/>
        <v/>
      </c>
      <c r="W597" s="53" t="str">
        <f t="shared" si="226"/>
        <v/>
      </c>
      <c r="Y597" s="54" t="e">
        <f t="shared" ca="1" si="238"/>
        <v>#N/A</v>
      </c>
      <c r="Z597" s="30">
        <v>597</v>
      </c>
      <c r="AA597" s="30" t="e">
        <f t="shared" si="231"/>
        <v>#N/A</v>
      </c>
      <c r="AB597" s="30" t="e">
        <f t="shared" ca="1" si="232"/>
        <v>#N/A</v>
      </c>
      <c r="AC597" s="30" t="e">
        <f t="shared" ca="1" si="233"/>
        <v>#N/A</v>
      </c>
      <c r="AD597" s="30" t="e">
        <f t="shared" ca="1" si="234"/>
        <v>#N/A</v>
      </c>
      <c r="AE597" s="30" t="e">
        <f t="shared" ca="1" si="235"/>
        <v>#N/A</v>
      </c>
      <c r="AF597" s="30" t="e">
        <f t="shared" ca="1" si="236"/>
        <v>#N/A</v>
      </c>
      <c r="AG597" s="30" t="e">
        <f t="shared" ca="1" si="239"/>
        <v>#N/A</v>
      </c>
      <c r="AH597" s="53" t="str">
        <f t="shared" si="237"/>
        <v/>
      </c>
    </row>
    <row r="598" spans="1:34">
      <c r="A598" s="48"/>
      <c r="B598" s="135"/>
      <c r="C598" s="135"/>
      <c r="D598" s="135"/>
      <c r="E598" s="135"/>
      <c r="F598" s="135"/>
      <c r="G598" s="135"/>
      <c r="H598" s="135"/>
      <c r="I598" s="134"/>
      <c r="K598" s="51" t="str">
        <f t="shared" si="227"/>
        <v/>
      </c>
      <c r="L598" s="52" t="str">
        <f t="shared" si="228"/>
        <v/>
      </c>
      <c r="M598" s="52"/>
      <c r="N598" s="52"/>
      <c r="O598" s="52"/>
      <c r="P598" s="30"/>
      <c r="Q598" s="30" t="str">
        <f t="shared" si="229"/>
        <v/>
      </c>
      <c r="R598" s="30" t="str">
        <f t="shared" si="230"/>
        <v/>
      </c>
      <c r="S598" s="30"/>
      <c r="T598" s="30"/>
      <c r="U598" s="30"/>
      <c r="V598" s="30" t="str">
        <f t="shared" si="225"/>
        <v/>
      </c>
      <c r="W598" s="53" t="str">
        <f t="shared" si="226"/>
        <v/>
      </c>
      <c r="Y598" s="54" t="e">
        <f t="shared" ca="1" si="238"/>
        <v>#N/A</v>
      </c>
      <c r="Z598" s="30">
        <v>598</v>
      </c>
      <c r="AA598" s="30" t="e">
        <f t="shared" si="231"/>
        <v>#N/A</v>
      </c>
      <c r="AB598" s="30" t="e">
        <f t="shared" ca="1" si="232"/>
        <v>#N/A</v>
      </c>
      <c r="AC598" s="30" t="e">
        <f t="shared" ca="1" si="233"/>
        <v>#N/A</v>
      </c>
      <c r="AD598" s="30" t="e">
        <f t="shared" ca="1" si="234"/>
        <v>#N/A</v>
      </c>
      <c r="AE598" s="30" t="e">
        <f t="shared" ca="1" si="235"/>
        <v>#N/A</v>
      </c>
      <c r="AF598" s="30" t="e">
        <f t="shared" ca="1" si="236"/>
        <v>#N/A</v>
      </c>
      <c r="AG598" s="30" t="e">
        <f t="shared" ca="1" si="239"/>
        <v>#N/A</v>
      </c>
      <c r="AH598" s="53" t="str">
        <f t="shared" si="237"/>
        <v/>
      </c>
    </row>
    <row r="599" spans="1:34">
      <c r="A599" s="48"/>
      <c r="B599" s="135"/>
      <c r="C599" s="135"/>
      <c r="D599" s="135"/>
      <c r="E599" s="135"/>
      <c r="F599" s="135"/>
      <c r="G599" s="135"/>
      <c r="H599" s="135"/>
      <c r="I599" s="134"/>
      <c r="K599" s="51" t="str">
        <f t="shared" si="227"/>
        <v/>
      </c>
      <c r="L599" s="52" t="str">
        <f t="shared" si="228"/>
        <v/>
      </c>
      <c r="M599" s="52"/>
      <c r="N599" s="52"/>
      <c r="O599" s="52"/>
      <c r="P599" s="30"/>
      <c r="Q599" s="30" t="str">
        <f t="shared" si="229"/>
        <v/>
      </c>
      <c r="R599" s="30" t="str">
        <f t="shared" si="230"/>
        <v/>
      </c>
      <c r="S599" s="30"/>
      <c r="T599" s="30"/>
      <c r="U599" s="30"/>
      <c r="V599" s="30" t="str">
        <f t="shared" si="225"/>
        <v/>
      </c>
      <c r="W599" s="53" t="str">
        <f t="shared" si="226"/>
        <v/>
      </c>
      <c r="Y599" s="54" t="e">
        <f t="shared" ca="1" si="238"/>
        <v>#N/A</v>
      </c>
      <c r="Z599" s="30">
        <v>599</v>
      </c>
      <c r="AA599" s="30" t="e">
        <f t="shared" si="231"/>
        <v>#N/A</v>
      </c>
      <c r="AB599" s="30" t="e">
        <f t="shared" ca="1" si="232"/>
        <v>#N/A</v>
      </c>
      <c r="AC599" s="30" t="e">
        <f t="shared" ca="1" si="233"/>
        <v>#N/A</v>
      </c>
      <c r="AD599" s="30" t="e">
        <f t="shared" ca="1" si="234"/>
        <v>#N/A</v>
      </c>
      <c r="AE599" s="30" t="e">
        <f t="shared" ca="1" si="235"/>
        <v>#N/A</v>
      </c>
      <c r="AF599" s="30" t="e">
        <f t="shared" ca="1" si="236"/>
        <v>#N/A</v>
      </c>
      <c r="AG599" s="30" t="e">
        <f t="shared" ca="1" si="239"/>
        <v>#N/A</v>
      </c>
      <c r="AH599" s="53" t="str">
        <f t="shared" si="237"/>
        <v/>
      </c>
    </row>
    <row r="600" spans="1:34">
      <c r="A600" s="48"/>
      <c r="B600" s="135"/>
      <c r="C600" s="135"/>
      <c r="D600" s="135"/>
      <c r="E600" s="135"/>
      <c r="F600" s="135"/>
      <c r="G600" s="135"/>
      <c r="H600" s="135"/>
      <c r="I600" s="134"/>
      <c r="K600" s="51" t="str">
        <f t="shared" si="227"/>
        <v/>
      </c>
      <c r="L600" s="52" t="str">
        <f t="shared" si="228"/>
        <v/>
      </c>
      <c r="M600" s="52"/>
      <c r="N600" s="52"/>
      <c r="O600" s="52"/>
      <c r="P600" s="30"/>
      <c r="Q600" s="30" t="str">
        <f t="shared" si="229"/>
        <v/>
      </c>
      <c r="R600" s="30" t="str">
        <f t="shared" si="230"/>
        <v/>
      </c>
      <c r="S600" s="30"/>
      <c r="T600" s="30"/>
      <c r="U600" s="30"/>
      <c r="V600" s="30" t="str">
        <f t="shared" si="225"/>
        <v/>
      </c>
      <c r="W600" s="53" t="str">
        <f t="shared" si="226"/>
        <v/>
      </c>
      <c r="Y600" s="54" t="e">
        <f t="shared" ca="1" si="238"/>
        <v>#N/A</v>
      </c>
      <c r="Z600" s="30">
        <v>600</v>
      </c>
      <c r="AA600" s="30" t="e">
        <f t="shared" si="231"/>
        <v>#N/A</v>
      </c>
      <c r="AB600" s="30" t="e">
        <f t="shared" ca="1" si="232"/>
        <v>#N/A</v>
      </c>
      <c r="AC600" s="30" t="e">
        <f t="shared" ca="1" si="233"/>
        <v>#N/A</v>
      </c>
      <c r="AD600" s="30" t="e">
        <f t="shared" ca="1" si="234"/>
        <v>#N/A</v>
      </c>
      <c r="AE600" s="30" t="e">
        <f t="shared" ca="1" si="235"/>
        <v>#N/A</v>
      </c>
      <c r="AF600" s="30" t="e">
        <f t="shared" ca="1" si="236"/>
        <v>#N/A</v>
      </c>
      <c r="AG600" s="30" t="e">
        <f t="shared" ca="1" si="239"/>
        <v>#N/A</v>
      </c>
      <c r="AH600" s="53" t="str">
        <f t="shared" si="237"/>
        <v/>
      </c>
    </row>
    <row r="601" spans="1:34">
      <c r="A601" s="48"/>
      <c r="B601" s="135"/>
      <c r="C601" s="135"/>
      <c r="D601" s="135"/>
      <c r="E601" s="135"/>
      <c r="F601" s="135"/>
      <c r="G601" s="135"/>
      <c r="H601" s="135"/>
      <c r="I601" s="134"/>
      <c r="K601" s="51" t="str">
        <f t="shared" si="227"/>
        <v/>
      </c>
      <c r="L601" s="52" t="str">
        <f t="shared" si="228"/>
        <v/>
      </c>
      <c r="M601" s="52"/>
      <c r="N601" s="52"/>
      <c r="O601" s="52"/>
      <c r="P601" s="30"/>
      <c r="Q601" s="30" t="str">
        <f t="shared" si="229"/>
        <v/>
      </c>
      <c r="R601" s="30" t="str">
        <f t="shared" si="230"/>
        <v/>
      </c>
      <c r="S601" s="30"/>
      <c r="T601" s="30"/>
      <c r="U601" s="30"/>
      <c r="V601" s="30" t="str">
        <f t="shared" si="225"/>
        <v/>
      </c>
      <c r="W601" s="53" t="str">
        <f t="shared" si="226"/>
        <v/>
      </c>
      <c r="Y601" s="54" t="e">
        <f t="shared" ca="1" si="238"/>
        <v>#N/A</v>
      </c>
      <c r="Z601" s="30">
        <v>601</v>
      </c>
      <c r="AA601" s="30" t="e">
        <f t="shared" si="231"/>
        <v>#N/A</v>
      </c>
      <c r="AB601" s="30" t="e">
        <f t="shared" ca="1" si="232"/>
        <v>#N/A</v>
      </c>
      <c r="AC601" s="30" t="e">
        <f t="shared" ca="1" si="233"/>
        <v>#N/A</v>
      </c>
      <c r="AD601" s="30" t="e">
        <f t="shared" ca="1" si="234"/>
        <v>#N/A</v>
      </c>
      <c r="AE601" s="30" t="e">
        <f t="shared" ca="1" si="235"/>
        <v>#N/A</v>
      </c>
      <c r="AF601" s="30" t="e">
        <f t="shared" ca="1" si="236"/>
        <v>#N/A</v>
      </c>
      <c r="AG601" s="30" t="e">
        <f t="shared" ca="1" si="239"/>
        <v>#N/A</v>
      </c>
      <c r="AH601" s="53" t="str">
        <f t="shared" si="237"/>
        <v/>
      </c>
    </row>
    <row r="602" spans="1:34">
      <c r="A602" s="48"/>
      <c r="B602" s="135"/>
      <c r="C602" s="135"/>
      <c r="D602" s="135"/>
      <c r="E602" s="135"/>
      <c r="F602" s="135"/>
      <c r="G602" s="135"/>
      <c r="H602" s="135"/>
      <c r="I602" s="134"/>
      <c r="K602" s="51" t="str">
        <f t="shared" si="227"/>
        <v/>
      </c>
      <c r="L602" s="52" t="str">
        <f t="shared" si="228"/>
        <v/>
      </c>
      <c r="M602" s="52"/>
      <c r="N602" s="52"/>
      <c r="O602" s="52"/>
      <c r="P602" s="30"/>
      <c r="Q602" s="30" t="str">
        <f t="shared" si="229"/>
        <v/>
      </c>
      <c r="R602" s="30" t="str">
        <f t="shared" si="230"/>
        <v/>
      </c>
      <c r="S602" s="30"/>
      <c r="T602" s="30"/>
      <c r="U602" s="30"/>
      <c r="V602" s="30" t="str">
        <f t="shared" si="225"/>
        <v/>
      </c>
      <c r="W602" s="53" t="str">
        <f t="shared" si="226"/>
        <v/>
      </c>
      <c r="Y602" s="54" t="e">
        <f t="shared" ca="1" si="238"/>
        <v>#N/A</v>
      </c>
      <c r="Z602" s="30">
        <v>602</v>
      </c>
      <c r="AA602" s="30" t="e">
        <f t="shared" si="231"/>
        <v>#N/A</v>
      </c>
      <c r="AB602" s="30" t="e">
        <f t="shared" ca="1" si="232"/>
        <v>#N/A</v>
      </c>
      <c r="AC602" s="30" t="e">
        <f t="shared" ca="1" si="233"/>
        <v>#N/A</v>
      </c>
      <c r="AD602" s="30" t="e">
        <f t="shared" ca="1" si="234"/>
        <v>#N/A</v>
      </c>
      <c r="AE602" s="30" t="e">
        <f t="shared" ca="1" si="235"/>
        <v>#N/A</v>
      </c>
      <c r="AF602" s="30" t="e">
        <f t="shared" ca="1" si="236"/>
        <v>#N/A</v>
      </c>
      <c r="AG602" s="30" t="e">
        <f t="shared" ca="1" si="239"/>
        <v>#N/A</v>
      </c>
      <c r="AH602" s="53" t="str">
        <f t="shared" si="237"/>
        <v/>
      </c>
    </row>
    <row r="603" spans="1:34">
      <c r="A603" s="48"/>
      <c r="B603" s="135"/>
      <c r="C603" s="135"/>
      <c r="D603" s="135"/>
      <c r="E603" s="135"/>
      <c r="F603" s="135"/>
      <c r="G603" s="135"/>
      <c r="H603" s="135"/>
      <c r="I603" s="134"/>
      <c r="K603" s="51" t="str">
        <f t="shared" si="227"/>
        <v/>
      </c>
      <c r="L603" s="52" t="str">
        <f t="shared" si="228"/>
        <v/>
      </c>
      <c r="M603" s="52"/>
      <c r="N603" s="52"/>
      <c r="O603" s="52"/>
      <c r="P603" s="30"/>
      <c r="Q603" s="30" t="str">
        <f t="shared" si="229"/>
        <v/>
      </c>
      <c r="R603" s="30" t="str">
        <f t="shared" si="230"/>
        <v/>
      </c>
      <c r="S603" s="30"/>
      <c r="T603" s="30"/>
      <c r="U603" s="30"/>
      <c r="V603" s="30" t="str">
        <f t="shared" si="225"/>
        <v/>
      </c>
      <c r="W603" s="53" t="str">
        <f t="shared" si="226"/>
        <v/>
      </c>
      <c r="Y603" s="54" t="e">
        <f t="shared" ca="1" si="238"/>
        <v>#N/A</v>
      </c>
      <c r="Z603" s="30">
        <v>603</v>
      </c>
      <c r="AA603" s="30" t="e">
        <f t="shared" si="231"/>
        <v>#N/A</v>
      </c>
      <c r="AB603" s="30" t="e">
        <f t="shared" ca="1" si="232"/>
        <v>#N/A</v>
      </c>
      <c r="AC603" s="30" t="e">
        <f t="shared" ca="1" si="233"/>
        <v>#N/A</v>
      </c>
      <c r="AD603" s="30" t="e">
        <f t="shared" ca="1" si="234"/>
        <v>#N/A</v>
      </c>
      <c r="AE603" s="30" t="e">
        <f t="shared" ca="1" si="235"/>
        <v>#N/A</v>
      </c>
      <c r="AF603" s="30" t="e">
        <f t="shared" ca="1" si="236"/>
        <v>#N/A</v>
      </c>
      <c r="AG603" s="30" t="e">
        <f t="shared" ca="1" si="239"/>
        <v>#N/A</v>
      </c>
      <c r="AH603" s="53" t="str">
        <f t="shared" si="237"/>
        <v/>
      </c>
    </row>
    <row r="604" spans="1:34">
      <c r="A604" s="48"/>
      <c r="B604" s="135"/>
      <c r="C604" s="135"/>
      <c r="D604" s="135"/>
      <c r="E604" s="135"/>
      <c r="F604" s="135"/>
      <c r="G604" s="135"/>
      <c r="H604" s="135"/>
      <c r="I604" s="134"/>
      <c r="K604" s="51" t="str">
        <f t="shared" si="227"/>
        <v/>
      </c>
      <c r="L604" s="52" t="str">
        <f t="shared" si="228"/>
        <v/>
      </c>
      <c r="M604" s="52"/>
      <c r="N604" s="52"/>
      <c r="O604" s="52"/>
      <c r="P604" s="30"/>
      <c r="Q604" s="30" t="str">
        <f t="shared" si="229"/>
        <v/>
      </c>
      <c r="R604" s="30" t="str">
        <f t="shared" si="230"/>
        <v/>
      </c>
      <c r="S604" s="30"/>
      <c r="T604" s="30"/>
      <c r="U604" s="30"/>
      <c r="V604" s="30" t="str">
        <f t="shared" si="225"/>
        <v/>
      </c>
      <c r="W604" s="53" t="str">
        <f t="shared" si="226"/>
        <v/>
      </c>
      <c r="Y604" s="54" t="e">
        <f t="shared" ca="1" si="238"/>
        <v>#N/A</v>
      </c>
      <c r="Z604" s="30">
        <v>604</v>
      </c>
      <c r="AA604" s="30" t="e">
        <f t="shared" si="231"/>
        <v>#N/A</v>
      </c>
      <c r="AB604" s="30" t="e">
        <f t="shared" ca="1" si="232"/>
        <v>#N/A</v>
      </c>
      <c r="AC604" s="30" t="e">
        <f t="shared" ca="1" si="233"/>
        <v>#N/A</v>
      </c>
      <c r="AD604" s="30" t="e">
        <f t="shared" ca="1" si="234"/>
        <v>#N/A</v>
      </c>
      <c r="AE604" s="30" t="e">
        <f t="shared" ca="1" si="235"/>
        <v>#N/A</v>
      </c>
      <c r="AF604" s="30" t="e">
        <f t="shared" ca="1" si="236"/>
        <v>#N/A</v>
      </c>
      <c r="AG604" s="30" t="e">
        <f t="shared" ca="1" si="239"/>
        <v>#N/A</v>
      </c>
      <c r="AH604" s="53" t="str">
        <f t="shared" si="237"/>
        <v/>
      </c>
    </row>
    <row r="605" spans="1:34">
      <c r="A605" s="48"/>
      <c r="B605" s="135"/>
      <c r="C605" s="135"/>
      <c r="D605" s="135"/>
      <c r="E605" s="135"/>
      <c r="F605" s="135"/>
      <c r="G605" s="135"/>
      <c r="H605" s="135"/>
      <c r="I605" s="134"/>
      <c r="K605" s="51" t="str">
        <f t="shared" si="227"/>
        <v/>
      </c>
      <c r="L605" s="52" t="str">
        <f t="shared" si="228"/>
        <v/>
      </c>
      <c r="M605" s="52"/>
      <c r="N605" s="52"/>
      <c r="O605" s="52"/>
      <c r="P605" s="30"/>
      <c r="Q605" s="30" t="str">
        <f t="shared" si="229"/>
        <v/>
      </c>
      <c r="R605" s="30" t="str">
        <f t="shared" si="230"/>
        <v/>
      </c>
      <c r="S605" s="30"/>
      <c r="T605" s="30"/>
      <c r="U605" s="30"/>
      <c r="V605" s="30" t="str">
        <f t="shared" si="225"/>
        <v/>
      </c>
      <c r="W605" s="53" t="str">
        <f t="shared" si="226"/>
        <v/>
      </c>
      <c r="Y605" s="54" t="e">
        <f t="shared" ca="1" si="238"/>
        <v>#N/A</v>
      </c>
      <c r="Z605" s="30">
        <v>605</v>
      </c>
      <c r="AA605" s="30" t="e">
        <f t="shared" si="231"/>
        <v>#N/A</v>
      </c>
      <c r="AB605" s="30" t="e">
        <f t="shared" ca="1" si="232"/>
        <v>#N/A</v>
      </c>
      <c r="AC605" s="30" t="e">
        <f t="shared" ca="1" si="233"/>
        <v>#N/A</v>
      </c>
      <c r="AD605" s="30" t="e">
        <f t="shared" ca="1" si="234"/>
        <v>#N/A</v>
      </c>
      <c r="AE605" s="30" t="e">
        <f t="shared" ca="1" si="235"/>
        <v>#N/A</v>
      </c>
      <c r="AF605" s="30" t="e">
        <f t="shared" ca="1" si="236"/>
        <v>#N/A</v>
      </c>
      <c r="AG605" s="30" t="e">
        <f t="shared" ca="1" si="239"/>
        <v>#N/A</v>
      </c>
      <c r="AH605" s="53" t="str">
        <f t="shared" si="237"/>
        <v/>
      </c>
    </row>
    <row r="606" spans="1:34">
      <c r="A606" s="48"/>
      <c r="B606" s="135"/>
      <c r="C606" s="135"/>
      <c r="D606" s="135"/>
      <c r="E606" s="135"/>
      <c r="F606" s="135"/>
      <c r="G606" s="135"/>
      <c r="H606" s="135"/>
      <c r="I606" s="134"/>
      <c r="K606" s="51" t="str">
        <f t="shared" si="227"/>
        <v/>
      </c>
      <c r="L606" s="52" t="str">
        <f t="shared" si="228"/>
        <v/>
      </c>
      <c r="M606" s="52"/>
      <c r="N606" s="52"/>
      <c r="O606" s="52"/>
      <c r="P606" s="30"/>
      <c r="Q606" s="30" t="str">
        <f t="shared" si="229"/>
        <v/>
      </c>
      <c r="R606" s="30" t="str">
        <f t="shared" si="230"/>
        <v/>
      </c>
      <c r="S606" s="30"/>
      <c r="T606" s="30"/>
      <c r="U606" s="30"/>
      <c r="V606" s="30" t="str">
        <f t="shared" si="225"/>
        <v/>
      </c>
      <c r="W606" s="53" t="str">
        <f t="shared" si="226"/>
        <v/>
      </c>
      <c r="Y606" s="54" t="e">
        <f t="shared" ca="1" si="238"/>
        <v>#N/A</v>
      </c>
      <c r="Z606" s="30">
        <v>606</v>
      </c>
      <c r="AA606" s="30" t="e">
        <f t="shared" si="231"/>
        <v>#N/A</v>
      </c>
      <c r="AB606" s="30" t="e">
        <f t="shared" ca="1" si="232"/>
        <v>#N/A</v>
      </c>
      <c r="AC606" s="30" t="e">
        <f t="shared" ca="1" si="233"/>
        <v>#N/A</v>
      </c>
      <c r="AD606" s="30" t="e">
        <f t="shared" ca="1" si="234"/>
        <v>#N/A</v>
      </c>
      <c r="AE606" s="30" t="e">
        <f t="shared" ca="1" si="235"/>
        <v>#N/A</v>
      </c>
      <c r="AF606" s="30" t="e">
        <f t="shared" ca="1" si="236"/>
        <v>#N/A</v>
      </c>
      <c r="AG606" s="30" t="e">
        <f t="shared" ca="1" si="239"/>
        <v>#N/A</v>
      </c>
      <c r="AH606" s="53" t="str">
        <f t="shared" si="237"/>
        <v/>
      </c>
    </row>
    <row r="607" spans="1:34">
      <c r="A607" s="48"/>
      <c r="B607" s="135"/>
      <c r="C607" s="135"/>
      <c r="D607" s="135"/>
      <c r="E607" s="135"/>
      <c r="F607" s="135"/>
      <c r="G607" s="135"/>
      <c r="H607" s="135"/>
      <c r="I607" s="134"/>
      <c r="K607" s="51" t="str">
        <f t="shared" si="227"/>
        <v/>
      </c>
      <c r="L607" s="52" t="str">
        <f t="shared" si="228"/>
        <v/>
      </c>
      <c r="M607" s="52"/>
      <c r="N607" s="52"/>
      <c r="O607" s="52"/>
      <c r="P607" s="30"/>
      <c r="Q607" s="30" t="str">
        <f t="shared" si="229"/>
        <v/>
      </c>
      <c r="R607" s="30" t="str">
        <f t="shared" si="230"/>
        <v/>
      </c>
      <c r="S607" s="30"/>
      <c r="T607" s="30"/>
      <c r="U607" s="30"/>
      <c r="V607" s="30" t="str">
        <f t="shared" si="225"/>
        <v/>
      </c>
      <c r="W607" s="53" t="str">
        <f t="shared" si="226"/>
        <v/>
      </c>
      <c r="Y607" s="54" t="e">
        <f t="shared" ca="1" si="238"/>
        <v>#N/A</v>
      </c>
      <c r="Z607" s="30">
        <v>607</v>
      </c>
      <c r="AA607" s="30" t="e">
        <f t="shared" si="231"/>
        <v>#N/A</v>
      </c>
      <c r="AB607" s="30" t="e">
        <f t="shared" ca="1" si="232"/>
        <v>#N/A</v>
      </c>
      <c r="AC607" s="30" t="e">
        <f t="shared" ca="1" si="233"/>
        <v>#N/A</v>
      </c>
      <c r="AD607" s="30" t="e">
        <f t="shared" ca="1" si="234"/>
        <v>#N/A</v>
      </c>
      <c r="AE607" s="30" t="e">
        <f t="shared" ca="1" si="235"/>
        <v>#N/A</v>
      </c>
      <c r="AF607" s="30" t="e">
        <f t="shared" ca="1" si="236"/>
        <v>#N/A</v>
      </c>
      <c r="AG607" s="30" t="e">
        <f t="shared" ca="1" si="239"/>
        <v>#N/A</v>
      </c>
      <c r="AH607" s="53" t="str">
        <f t="shared" si="237"/>
        <v/>
      </c>
    </row>
    <row r="608" spans="1:34">
      <c r="A608" s="48"/>
      <c r="B608" s="135"/>
      <c r="C608" s="135"/>
      <c r="D608" s="135"/>
      <c r="E608" s="135"/>
      <c r="F608" s="135"/>
      <c r="G608" s="135"/>
      <c r="H608" s="135"/>
      <c r="I608" s="134"/>
      <c r="K608" s="51" t="str">
        <f t="shared" si="227"/>
        <v/>
      </c>
      <c r="L608" s="52" t="str">
        <f t="shared" si="228"/>
        <v/>
      </c>
      <c r="M608" s="52"/>
      <c r="N608" s="52"/>
      <c r="O608" s="52"/>
      <c r="P608" s="30"/>
      <c r="Q608" s="30" t="str">
        <f t="shared" si="229"/>
        <v/>
      </c>
      <c r="R608" s="30" t="str">
        <f t="shared" si="230"/>
        <v/>
      </c>
      <c r="S608" s="30"/>
      <c r="T608" s="30"/>
      <c r="U608" s="30"/>
      <c r="V608" s="30" t="str">
        <f t="shared" si="225"/>
        <v/>
      </c>
      <c r="W608" s="53" t="str">
        <f t="shared" si="226"/>
        <v/>
      </c>
      <c r="Y608" s="54" t="e">
        <f t="shared" ca="1" si="238"/>
        <v>#N/A</v>
      </c>
      <c r="Z608" s="30">
        <v>608</v>
      </c>
      <c r="AA608" s="30" t="e">
        <f t="shared" si="231"/>
        <v>#N/A</v>
      </c>
      <c r="AB608" s="30" t="e">
        <f t="shared" ca="1" si="232"/>
        <v>#N/A</v>
      </c>
      <c r="AC608" s="30" t="e">
        <f t="shared" ca="1" si="233"/>
        <v>#N/A</v>
      </c>
      <c r="AD608" s="30" t="e">
        <f t="shared" ca="1" si="234"/>
        <v>#N/A</v>
      </c>
      <c r="AE608" s="30" t="e">
        <f t="shared" ca="1" si="235"/>
        <v>#N/A</v>
      </c>
      <c r="AF608" s="30" t="e">
        <f t="shared" ca="1" si="236"/>
        <v>#N/A</v>
      </c>
      <c r="AG608" s="30" t="e">
        <f t="shared" ca="1" si="239"/>
        <v>#N/A</v>
      </c>
      <c r="AH608" s="53" t="str">
        <f t="shared" si="237"/>
        <v/>
      </c>
    </row>
    <row r="609" spans="1:34">
      <c r="A609" s="48"/>
      <c r="B609" s="135"/>
      <c r="C609" s="135"/>
      <c r="D609" s="135"/>
      <c r="E609" s="135"/>
      <c r="F609" s="135"/>
      <c r="G609" s="135"/>
      <c r="H609" s="135"/>
      <c r="I609" s="134"/>
      <c r="K609" s="51" t="str">
        <f t="shared" si="227"/>
        <v/>
      </c>
      <c r="L609" s="52" t="str">
        <f t="shared" si="228"/>
        <v/>
      </c>
      <c r="M609" s="52"/>
      <c r="N609" s="52"/>
      <c r="O609" s="52"/>
      <c r="P609" s="30"/>
      <c r="Q609" s="30" t="str">
        <f t="shared" si="229"/>
        <v/>
      </c>
      <c r="R609" s="30" t="str">
        <f t="shared" si="230"/>
        <v/>
      </c>
      <c r="S609" s="30"/>
      <c r="T609" s="30"/>
      <c r="U609" s="30"/>
      <c r="V609" s="30" t="str">
        <f t="shared" si="225"/>
        <v/>
      </c>
      <c r="W609" s="53" t="str">
        <f t="shared" si="226"/>
        <v/>
      </c>
      <c r="Y609" s="54" t="e">
        <f t="shared" ca="1" si="238"/>
        <v>#N/A</v>
      </c>
      <c r="Z609" s="30">
        <v>609</v>
      </c>
      <c r="AA609" s="30" t="e">
        <f t="shared" si="231"/>
        <v>#N/A</v>
      </c>
      <c r="AB609" s="30" t="e">
        <f t="shared" ca="1" si="232"/>
        <v>#N/A</v>
      </c>
      <c r="AC609" s="30" t="e">
        <f t="shared" ca="1" si="233"/>
        <v>#N/A</v>
      </c>
      <c r="AD609" s="30" t="e">
        <f t="shared" ca="1" si="234"/>
        <v>#N/A</v>
      </c>
      <c r="AE609" s="30" t="e">
        <f t="shared" ca="1" si="235"/>
        <v>#N/A</v>
      </c>
      <c r="AF609" s="30" t="e">
        <f t="shared" ca="1" si="236"/>
        <v>#N/A</v>
      </c>
      <c r="AG609" s="30" t="e">
        <f t="shared" ca="1" si="239"/>
        <v>#N/A</v>
      </c>
      <c r="AH609" s="53" t="str">
        <f t="shared" si="237"/>
        <v/>
      </c>
    </row>
    <row r="610" spans="1:34">
      <c r="A610" s="48"/>
      <c r="B610" s="135"/>
      <c r="C610" s="135"/>
      <c r="D610" s="135"/>
      <c r="E610" s="135"/>
      <c r="F610" s="135"/>
      <c r="G610" s="135"/>
      <c r="H610" s="135"/>
      <c r="I610" s="134"/>
      <c r="K610" s="51" t="str">
        <f t="shared" si="227"/>
        <v/>
      </c>
      <c r="L610" s="52" t="str">
        <f t="shared" si="228"/>
        <v/>
      </c>
      <c r="M610" s="52"/>
      <c r="N610" s="52"/>
      <c r="O610" s="52"/>
      <c r="P610" s="30"/>
      <c r="Q610" s="30" t="str">
        <f t="shared" si="229"/>
        <v/>
      </c>
      <c r="R610" s="30" t="str">
        <f t="shared" si="230"/>
        <v/>
      </c>
      <c r="S610" s="30"/>
      <c r="T610" s="30"/>
      <c r="U610" s="30"/>
      <c r="V610" s="30" t="str">
        <f t="shared" si="225"/>
        <v/>
      </c>
      <c r="W610" s="53" t="str">
        <f t="shared" si="226"/>
        <v/>
      </c>
      <c r="Y610" s="54" t="e">
        <f t="shared" ca="1" si="238"/>
        <v>#N/A</v>
      </c>
      <c r="Z610" s="30">
        <v>610</v>
      </c>
      <c r="AA610" s="30" t="e">
        <f t="shared" si="231"/>
        <v>#N/A</v>
      </c>
      <c r="AB610" s="30" t="e">
        <f t="shared" ca="1" si="232"/>
        <v>#N/A</v>
      </c>
      <c r="AC610" s="30" t="e">
        <f t="shared" ca="1" si="233"/>
        <v>#N/A</v>
      </c>
      <c r="AD610" s="30" t="e">
        <f t="shared" ca="1" si="234"/>
        <v>#N/A</v>
      </c>
      <c r="AE610" s="30" t="e">
        <f t="shared" ca="1" si="235"/>
        <v>#N/A</v>
      </c>
      <c r="AF610" s="30" t="e">
        <f t="shared" ca="1" si="236"/>
        <v>#N/A</v>
      </c>
      <c r="AG610" s="30" t="e">
        <f t="shared" ca="1" si="239"/>
        <v>#N/A</v>
      </c>
      <c r="AH610" s="53" t="str">
        <f t="shared" si="237"/>
        <v/>
      </c>
    </row>
    <row r="611" spans="1:34">
      <c r="A611" s="48"/>
      <c r="B611" s="135"/>
      <c r="C611" s="135"/>
      <c r="D611" s="135"/>
      <c r="E611" s="135"/>
      <c r="F611" s="135"/>
      <c r="G611" s="135"/>
      <c r="H611" s="135"/>
      <c r="I611" s="134"/>
      <c r="K611" s="51" t="str">
        <f t="shared" si="227"/>
        <v/>
      </c>
      <c r="L611" s="52" t="str">
        <f t="shared" si="228"/>
        <v/>
      </c>
      <c r="M611" s="52"/>
      <c r="N611" s="52"/>
      <c r="O611" s="52"/>
      <c r="P611" s="30"/>
      <c r="Q611" s="30" t="str">
        <f t="shared" si="229"/>
        <v/>
      </c>
      <c r="R611" s="30" t="str">
        <f t="shared" si="230"/>
        <v/>
      </c>
      <c r="S611" s="30"/>
      <c r="T611" s="30"/>
      <c r="U611" s="30"/>
      <c r="V611" s="30" t="str">
        <f t="shared" si="225"/>
        <v/>
      </c>
      <c r="W611" s="53" t="str">
        <f t="shared" si="226"/>
        <v/>
      </c>
      <c r="Y611" s="54" t="e">
        <f t="shared" ca="1" si="238"/>
        <v>#N/A</v>
      </c>
      <c r="Z611" s="30">
        <v>611</v>
      </c>
      <c r="AA611" s="30" t="e">
        <f t="shared" si="231"/>
        <v>#N/A</v>
      </c>
      <c r="AB611" s="30" t="e">
        <f t="shared" ca="1" si="232"/>
        <v>#N/A</v>
      </c>
      <c r="AC611" s="30" t="e">
        <f t="shared" ca="1" si="233"/>
        <v>#N/A</v>
      </c>
      <c r="AD611" s="30" t="e">
        <f t="shared" ca="1" si="234"/>
        <v>#N/A</v>
      </c>
      <c r="AE611" s="30" t="e">
        <f t="shared" ca="1" si="235"/>
        <v>#N/A</v>
      </c>
      <c r="AF611" s="30" t="e">
        <f t="shared" ca="1" si="236"/>
        <v>#N/A</v>
      </c>
      <c r="AG611" s="30" t="e">
        <f t="shared" ca="1" si="239"/>
        <v>#N/A</v>
      </c>
      <c r="AH611" s="53" t="str">
        <f t="shared" si="237"/>
        <v/>
      </c>
    </row>
    <row r="612" spans="1:34">
      <c r="A612" s="48"/>
      <c r="B612" s="135"/>
      <c r="C612" s="135"/>
      <c r="D612" s="135"/>
      <c r="E612" s="135"/>
      <c r="F612" s="135"/>
      <c r="G612" s="135"/>
      <c r="H612" s="135"/>
      <c r="I612" s="134"/>
      <c r="K612" s="51" t="str">
        <f t="shared" si="227"/>
        <v/>
      </c>
      <c r="L612" s="52" t="str">
        <f t="shared" si="228"/>
        <v/>
      </c>
      <c r="M612" s="52"/>
      <c r="N612" s="52"/>
      <c r="O612" s="52"/>
      <c r="P612" s="30"/>
      <c r="Q612" s="30" t="str">
        <f t="shared" si="229"/>
        <v/>
      </c>
      <c r="R612" s="30" t="str">
        <f t="shared" si="230"/>
        <v/>
      </c>
      <c r="S612" s="30"/>
      <c r="T612" s="30"/>
      <c r="U612" s="30"/>
      <c r="V612" s="30" t="str">
        <f t="shared" si="225"/>
        <v/>
      </c>
      <c r="W612" s="53" t="str">
        <f t="shared" si="226"/>
        <v/>
      </c>
      <c r="Y612" s="54" t="e">
        <f t="shared" ca="1" si="238"/>
        <v>#N/A</v>
      </c>
      <c r="Z612" s="30">
        <v>612</v>
      </c>
      <c r="AA612" s="30" t="e">
        <f t="shared" si="231"/>
        <v>#N/A</v>
      </c>
      <c r="AB612" s="30" t="e">
        <f t="shared" ca="1" si="232"/>
        <v>#N/A</v>
      </c>
      <c r="AC612" s="30" t="e">
        <f t="shared" ca="1" si="233"/>
        <v>#N/A</v>
      </c>
      <c r="AD612" s="30" t="e">
        <f t="shared" ca="1" si="234"/>
        <v>#N/A</v>
      </c>
      <c r="AE612" s="30" t="e">
        <f t="shared" ca="1" si="235"/>
        <v>#N/A</v>
      </c>
      <c r="AF612" s="30" t="e">
        <f t="shared" ca="1" si="236"/>
        <v>#N/A</v>
      </c>
      <c r="AG612" s="30" t="e">
        <f t="shared" ca="1" si="239"/>
        <v>#N/A</v>
      </c>
      <c r="AH612" s="53" t="str">
        <f t="shared" si="237"/>
        <v/>
      </c>
    </row>
    <row r="613" spans="1:34">
      <c r="A613" s="48"/>
      <c r="B613" s="135"/>
      <c r="C613" s="135"/>
      <c r="D613" s="135"/>
      <c r="E613" s="135"/>
      <c r="F613" s="135"/>
      <c r="G613" s="135"/>
      <c r="H613" s="135"/>
      <c r="I613" s="134"/>
      <c r="K613" s="51" t="str">
        <f t="shared" si="227"/>
        <v/>
      </c>
      <c r="L613" s="52" t="str">
        <f t="shared" si="228"/>
        <v/>
      </c>
      <c r="M613" s="52"/>
      <c r="N613" s="52"/>
      <c r="O613" s="52"/>
      <c r="P613" s="30"/>
      <c r="Q613" s="30" t="str">
        <f t="shared" si="229"/>
        <v/>
      </c>
      <c r="R613" s="30" t="str">
        <f t="shared" si="230"/>
        <v/>
      </c>
      <c r="S613" s="30"/>
      <c r="T613" s="30"/>
      <c r="U613" s="30"/>
      <c r="V613" s="30" t="str">
        <f t="shared" si="225"/>
        <v/>
      </c>
      <c r="W613" s="53" t="str">
        <f t="shared" si="226"/>
        <v/>
      </c>
      <c r="Y613" s="54" t="e">
        <f t="shared" ca="1" si="238"/>
        <v>#N/A</v>
      </c>
      <c r="Z613" s="30">
        <v>613</v>
      </c>
      <c r="AA613" s="30" t="e">
        <f t="shared" si="231"/>
        <v>#N/A</v>
      </c>
      <c r="AB613" s="30" t="e">
        <f t="shared" ca="1" si="232"/>
        <v>#N/A</v>
      </c>
      <c r="AC613" s="30" t="e">
        <f t="shared" ca="1" si="233"/>
        <v>#N/A</v>
      </c>
      <c r="AD613" s="30" t="e">
        <f t="shared" ca="1" si="234"/>
        <v>#N/A</v>
      </c>
      <c r="AE613" s="30" t="e">
        <f t="shared" ca="1" si="235"/>
        <v>#N/A</v>
      </c>
      <c r="AF613" s="30" t="e">
        <f t="shared" ca="1" si="236"/>
        <v>#N/A</v>
      </c>
      <c r="AG613" s="30" t="e">
        <f t="shared" ca="1" si="239"/>
        <v>#N/A</v>
      </c>
      <c r="AH613" s="53" t="str">
        <f t="shared" si="237"/>
        <v/>
      </c>
    </row>
    <row r="614" spans="1:34">
      <c r="A614" s="48"/>
      <c r="B614" s="135"/>
      <c r="C614" s="135"/>
      <c r="D614" s="135"/>
      <c r="E614" s="135"/>
      <c r="F614" s="135"/>
      <c r="G614" s="135"/>
      <c r="H614" s="135"/>
      <c r="I614" s="134"/>
      <c r="K614" s="51" t="str">
        <f t="shared" si="227"/>
        <v/>
      </c>
      <c r="L614" s="52" t="str">
        <f t="shared" si="228"/>
        <v/>
      </c>
      <c r="M614" s="52"/>
      <c r="N614" s="52"/>
      <c r="O614" s="52"/>
      <c r="P614" s="30"/>
      <c r="Q614" s="30" t="str">
        <f t="shared" si="229"/>
        <v/>
      </c>
      <c r="R614" s="30" t="str">
        <f t="shared" si="230"/>
        <v/>
      </c>
      <c r="S614" s="30"/>
      <c r="T614" s="30"/>
      <c r="U614" s="30"/>
      <c r="V614" s="30" t="str">
        <f t="shared" si="225"/>
        <v/>
      </c>
      <c r="W614" s="53" t="str">
        <f t="shared" si="226"/>
        <v/>
      </c>
      <c r="Y614" s="54" t="e">
        <f t="shared" ca="1" si="238"/>
        <v>#N/A</v>
      </c>
      <c r="Z614" s="30">
        <v>614</v>
      </c>
      <c r="AA614" s="30" t="e">
        <f t="shared" si="231"/>
        <v>#N/A</v>
      </c>
      <c r="AB614" s="30" t="e">
        <f t="shared" ca="1" si="232"/>
        <v>#N/A</v>
      </c>
      <c r="AC614" s="30" t="e">
        <f t="shared" ca="1" si="233"/>
        <v>#N/A</v>
      </c>
      <c r="AD614" s="30" t="e">
        <f t="shared" ca="1" si="234"/>
        <v>#N/A</v>
      </c>
      <c r="AE614" s="30" t="e">
        <f t="shared" ca="1" si="235"/>
        <v>#N/A</v>
      </c>
      <c r="AF614" s="30" t="e">
        <f t="shared" ca="1" si="236"/>
        <v>#N/A</v>
      </c>
      <c r="AG614" s="30" t="e">
        <f t="shared" ca="1" si="239"/>
        <v>#N/A</v>
      </c>
      <c r="AH614" s="53" t="str">
        <f t="shared" si="237"/>
        <v/>
      </c>
    </row>
    <row r="615" spans="1:34">
      <c r="A615" s="48"/>
      <c r="B615" s="135"/>
      <c r="C615" s="135"/>
      <c r="D615" s="135"/>
      <c r="E615" s="135"/>
      <c r="F615" s="135"/>
      <c r="G615" s="135"/>
      <c r="H615" s="135"/>
      <c r="I615" s="134"/>
      <c r="K615" s="51" t="str">
        <f t="shared" si="227"/>
        <v/>
      </c>
      <c r="L615" s="52" t="str">
        <f t="shared" si="228"/>
        <v/>
      </c>
      <c r="M615" s="52"/>
      <c r="N615" s="52"/>
      <c r="O615" s="52"/>
      <c r="P615" s="30"/>
      <c r="Q615" s="30" t="str">
        <f t="shared" si="229"/>
        <v/>
      </c>
      <c r="R615" s="30" t="str">
        <f t="shared" si="230"/>
        <v/>
      </c>
      <c r="S615" s="30"/>
      <c r="T615" s="30"/>
      <c r="U615" s="30"/>
      <c r="V615" s="30" t="str">
        <f t="shared" si="225"/>
        <v/>
      </c>
      <c r="W615" s="53" t="str">
        <f t="shared" si="226"/>
        <v/>
      </c>
      <c r="Y615" s="54" t="e">
        <f t="shared" ca="1" si="238"/>
        <v>#N/A</v>
      </c>
      <c r="Z615" s="30">
        <v>615</v>
      </c>
      <c r="AA615" s="30" t="e">
        <f t="shared" si="231"/>
        <v>#N/A</v>
      </c>
      <c r="AB615" s="30" t="e">
        <f t="shared" ca="1" si="232"/>
        <v>#N/A</v>
      </c>
      <c r="AC615" s="30" t="e">
        <f t="shared" ca="1" si="233"/>
        <v>#N/A</v>
      </c>
      <c r="AD615" s="30" t="e">
        <f t="shared" ca="1" si="234"/>
        <v>#N/A</v>
      </c>
      <c r="AE615" s="30" t="e">
        <f t="shared" ca="1" si="235"/>
        <v>#N/A</v>
      </c>
      <c r="AF615" s="30" t="e">
        <f t="shared" ca="1" si="236"/>
        <v>#N/A</v>
      </c>
      <c r="AG615" s="30" t="e">
        <f t="shared" ca="1" si="239"/>
        <v>#N/A</v>
      </c>
      <c r="AH615" s="53" t="str">
        <f t="shared" si="237"/>
        <v/>
      </c>
    </row>
    <row r="616" spans="1:34">
      <c r="A616" s="48"/>
      <c r="B616" s="135"/>
      <c r="C616" s="135"/>
      <c r="D616" s="135"/>
      <c r="E616" s="135"/>
      <c r="F616" s="135"/>
      <c r="G616" s="135"/>
      <c r="H616" s="135"/>
      <c r="I616" s="134"/>
      <c r="K616" s="51" t="str">
        <f t="shared" si="227"/>
        <v/>
      </c>
      <c r="L616" s="52" t="str">
        <f t="shared" si="228"/>
        <v/>
      </c>
      <c r="M616" s="52"/>
      <c r="N616" s="52"/>
      <c r="O616" s="52"/>
      <c r="P616" s="30"/>
      <c r="Q616" s="30" t="str">
        <f t="shared" si="229"/>
        <v/>
      </c>
      <c r="R616" s="30" t="str">
        <f t="shared" si="230"/>
        <v/>
      </c>
      <c r="S616" s="30"/>
      <c r="T616" s="30"/>
      <c r="U616" s="30"/>
      <c r="V616" s="30" t="str">
        <f t="shared" si="225"/>
        <v/>
      </c>
      <c r="W616" s="53" t="str">
        <f t="shared" si="226"/>
        <v/>
      </c>
      <c r="Y616" s="54" t="e">
        <f t="shared" ca="1" si="238"/>
        <v>#N/A</v>
      </c>
      <c r="Z616" s="30">
        <v>616</v>
      </c>
      <c r="AA616" s="30" t="e">
        <f t="shared" si="231"/>
        <v>#N/A</v>
      </c>
      <c r="AB616" s="30" t="e">
        <f t="shared" ca="1" si="232"/>
        <v>#N/A</v>
      </c>
      <c r="AC616" s="30" t="e">
        <f t="shared" ca="1" si="233"/>
        <v>#N/A</v>
      </c>
      <c r="AD616" s="30" t="e">
        <f t="shared" ca="1" si="234"/>
        <v>#N/A</v>
      </c>
      <c r="AE616" s="30" t="e">
        <f t="shared" ca="1" si="235"/>
        <v>#N/A</v>
      </c>
      <c r="AF616" s="30" t="e">
        <f t="shared" ca="1" si="236"/>
        <v>#N/A</v>
      </c>
      <c r="AG616" s="30" t="e">
        <f t="shared" ca="1" si="239"/>
        <v>#N/A</v>
      </c>
      <c r="AH616" s="53" t="str">
        <f t="shared" si="237"/>
        <v/>
      </c>
    </row>
    <row r="617" spans="1:34">
      <c r="A617" s="48"/>
      <c r="B617" s="135"/>
      <c r="C617" s="135"/>
      <c r="D617" s="135"/>
      <c r="E617" s="135"/>
      <c r="F617" s="135"/>
      <c r="G617" s="135"/>
      <c r="H617" s="135"/>
      <c r="I617" s="134"/>
      <c r="K617" s="51" t="str">
        <f t="shared" si="227"/>
        <v/>
      </c>
      <c r="L617" s="52" t="str">
        <f t="shared" si="228"/>
        <v/>
      </c>
      <c r="M617" s="52"/>
      <c r="N617" s="52"/>
      <c r="O617" s="52"/>
      <c r="P617" s="30"/>
      <c r="Q617" s="30" t="str">
        <f t="shared" si="229"/>
        <v/>
      </c>
      <c r="R617" s="30" t="str">
        <f t="shared" si="230"/>
        <v/>
      </c>
      <c r="S617" s="30"/>
      <c r="T617" s="30"/>
      <c r="U617" s="30"/>
      <c r="V617" s="30" t="str">
        <f t="shared" si="225"/>
        <v/>
      </c>
      <c r="W617" s="53" t="str">
        <f t="shared" si="226"/>
        <v/>
      </c>
      <c r="Y617" s="54" t="e">
        <f t="shared" ca="1" si="238"/>
        <v>#N/A</v>
      </c>
      <c r="Z617" s="30">
        <v>617</v>
      </c>
      <c r="AA617" s="30" t="e">
        <f t="shared" si="231"/>
        <v>#N/A</v>
      </c>
      <c r="AB617" s="30" t="e">
        <f t="shared" ca="1" si="232"/>
        <v>#N/A</v>
      </c>
      <c r="AC617" s="30" t="e">
        <f t="shared" ca="1" si="233"/>
        <v>#N/A</v>
      </c>
      <c r="AD617" s="30" t="e">
        <f t="shared" ca="1" si="234"/>
        <v>#N/A</v>
      </c>
      <c r="AE617" s="30" t="e">
        <f t="shared" ca="1" si="235"/>
        <v>#N/A</v>
      </c>
      <c r="AF617" s="30" t="e">
        <f t="shared" ca="1" si="236"/>
        <v>#N/A</v>
      </c>
      <c r="AG617" s="30" t="e">
        <f t="shared" ca="1" si="239"/>
        <v>#N/A</v>
      </c>
      <c r="AH617" s="53" t="str">
        <f t="shared" si="237"/>
        <v/>
      </c>
    </row>
    <row r="618" spans="1:34">
      <c r="A618" s="48"/>
      <c r="B618" s="135"/>
      <c r="C618" s="135"/>
      <c r="D618" s="135"/>
      <c r="E618" s="135"/>
      <c r="F618" s="135"/>
      <c r="G618" s="135"/>
      <c r="H618" s="135"/>
      <c r="I618" s="134"/>
      <c r="K618" s="51" t="str">
        <f t="shared" si="227"/>
        <v/>
      </c>
      <c r="L618" s="52" t="str">
        <f t="shared" si="228"/>
        <v/>
      </c>
      <c r="M618" s="52"/>
      <c r="N618" s="52"/>
      <c r="O618" s="52"/>
      <c r="P618" s="30"/>
      <c r="Q618" s="30" t="str">
        <f t="shared" si="229"/>
        <v/>
      </c>
      <c r="R618" s="30" t="str">
        <f t="shared" si="230"/>
        <v/>
      </c>
      <c r="S618" s="30"/>
      <c r="T618" s="30"/>
      <c r="U618" s="30"/>
      <c r="V618" s="30" t="str">
        <f t="shared" si="225"/>
        <v/>
      </c>
      <c r="W618" s="53" t="str">
        <f t="shared" si="226"/>
        <v/>
      </c>
      <c r="Y618" s="54" t="e">
        <f t="shared" ca="1" si="238"/>
        <v>#N/A</v>
      </c>
      <c r="Z618" s="30">
        <v>618</v>
      </c>
      <c r="AA618" s="30" t="e">
        <f t="shared" si="231"/>
        <v>#N/A</v>
      </c>
      <c r="AB618" s="30" t="e">
        <f t="shared" ca="1" si="232"/>
        <v>#N/A</v>
      </c>
      <c r="AC618" s="30" t="e">
        <f t="shared" ca="1" si="233"/>
        <v>#N/A</v>
      </c>
      <c r="AD618" s="30" t="e">
        <f t="shared" ca="1" si="234"/>
        <v>#N/A</v>
      </c>
      <c r="AE618" s="30" t="e">
        <f t="shared" ca="1" si="235"/>
        <v>#N/A</v>
      </c>
      <c r="AF618" s="30" t="e">
        <f t="shared" ca="1" si="236"/>
        <v>#N/A</v>
      </c>
      <c r="AG618" s="30" t="e">
        <f t="shared" ca="1" si="239"/>
        <v>#N/A</v>
      </c>
      <c r="AH618" s="53" t="str">
        <f t="shared" si="237"/>
        <v/>
      </c>
    </row>
    <row r="619" spans="1:34">
      <c r="A619" s="48"/>
      <c r="B619" s="135"/>
      <c r="C619" s="135"/>
      <c r="D619" s="135"/>
      <c r="E619" s="135"/>
      <c r="F619" s="135"/>
      <c r="G619" s="135"/>
      <c r="H619" s="135"/>
      <c r="I619" s="134"/>
      <c r="K619" s="51" t="str">
        <f t="shared" si="227"/>
        <v/>
      </c>
      <c r="L619" s="52" t="str">
        <f t="shared" si="228"/>
        <v/>
      </c>
      <c r="M619" s="52"/>
      <c r="N619" s="52"/>
      <c r="O619" s="52"/>
      <c r="P619" s="30"/>
      <c r="Q619" s="30" t="str">
        <f t="shared" si="229"/>
        <v/>
      </c>
      <c r="R619" s="30" t="str">
        <f t="shared" si="230"/>
        <v/>
      </c>
      <c r="S619" s="30"/>
      <c r="T619" s="30"/>
      <c r="U619" s="30"/>
      <c r="V619" s="30" t="str">
        <f t="shared" si="225"/>
        <v/>
      </c>
      <c r="W619" s="53" t="str">
        <f t="shared" si="226"/>
        <v/>
      </c>
      <c r="Y619" s="54" t="e">
        <f t="shared" ca="1" si="238"/>
        <v>#N/A</v>
      </c>
      <c r="Z619" s="30">
        <v>619</v>
      </c>
      <c r="AA619" s="30" t="e">
        <f t="shared" si="231"/>
        <v>#N/A</v>
      </c>
      <c r="AB619" s="30" t="e">
        <f t="shared" ca="1" si="232"/>
        <v>#N/A</v>
      </c>
      <c r="AC619" s="30" t="e">
        <f t="shared" ca="1" si="233"/>
        <v>#N/A</v>
      </c>
      <c r="AD619" s="30" t="e">
        <f t="shared" ca="1" si="234"/>
        <v>#N/A</v>
      </c>
      <c r="AE619" s="30" t="e">
        <f t="shared" ca="1" si="235"/>
        <v>#N/A</v>
      </c>
      <c r="AF619" s="30" t="e">
        <f t="shared" ca="1" si="236"/>
        <v>#N/A</v>
      </c>
      <c r="AG619" s="30" t="e">
        <f t="shared" ca="1" si="239"/>
        <v>#N/A</v>
      </c>
      <c r="AH619" s="53" t="str">
        <f t="shared" si="237"/>
        <v/>
      </c>
    </row>
    <row r="620" spans="1:34">
      <c r="A620" s="48"/>
      <c r="B620" s="135"/>
      <c r="C620" s="135"/>
      <c r="D620" s="135"/>
      <c r="E620" s="135"/>
      <c r="F620" s="135"/>
      <c r="G620" s="135"/>
      <c r="H620" s="135"/>
      <c r="I620" s="134"/>
      <c r="K620" s="51" t="str">
        <f t="shared" si="227"/>
        <v/>
      </c>
      <c r="L620" s="52" t="str">
        <f t="shared" si="228"/>
        <v/>
      </c>
      <c r="M620" s="52"/>
      <c r="N620" s="52"/>
      <c r="O620" s="52"/>
      <c r="P620" s="30"/>
      <c r="Q620" s="30" t="str">
        <f t="shared" si="229"/>
        <v/>
      </c>
      <c r="R620" s="30" t="str">
        <f t="shared" si="230"/>
        <v/>
      </c>
      <c r="S620" s="30"/>
      <c r="T620" s="30"/>
      <c r="U620" s="30"/>
      <c r="V620" s="30" t="str">
        <f t="shared" si="225"/>
        <v/>
      </c>
      <c r="W620" s="53" t="str">
        <f t="shared" si="226"/>
        <v/>
      </c>
      <c r="Y620" s="54" t="e">
        <f t="shared" ca="1" si="238"/>
        <v>#N/A</v>
      </c>
      <c r="Z620" s="30">
        <v>620</v>
      </c>
      <c r="AA620" s="30" t="e">
        <f t="shared" si="231"/>
        <v>#N/A</v>
      </c>
      <c r="AB620" s="30" t="e">
        <f t="shared" ca="1" si="232"/>
        <v>#N/A</v>
      </c>
      <c r="AC620" s="30" t="e">
        <f t="shared" ca="1" si="233"/>
        <v>#N/A</v>
      </c>
      <c r="AD620" s="30" t="e">
        <f t="shared" ca="1" si="234"/>
        <v>#N/A</v>
      </c>
      <c r="AE620" s="30" t="e">
        <f t="shared" ca="1" si="235"/>
        <v>#N/A</v>
      </c>
      <c r="AF620" s="30" t="e">
        <f t="shared" ca="1" si="236"/>
        <v>#N/A</v>
      </c>
      <c r="AG620" s="30" t="e">
        <f t="shared" ca="1" si="239"/>
        <v>#N/A</v>
      </c>
      <c r="AH620" s="53" t="str">
        <f t="shared" si="237"/>
        <v/>
      </c>
    </row>
    <row r="621" spans="1:34">
      <c r="A621" s="48"/>
      <c r="B621" s="135"/>
      <c r="C621" s="135"/>
      <c r="D621" s="135"/>
      <c r="E621" s="135"/>
      <c r="F621" s="135"/>
      <c r="G621" s="135"/>
      <c r="H621" s="135"/>
      <c r="I621" s="134"/>
      <c r="K621" s="51" t="str">
        <f t="shared" si="227"/>
        <v/>
      </c>
      <c r="L621" s="52" t="str">
        <f t="shared" si="228"/>
        <v/>
      </c>
      <c r="M621" s="52"/>
      <c r="N621" s="52"/>
      <c r="O621" s="52"/>
      <c r="P621" s="30"/>
      <c r="Q621" s="30" t="str">
        <f t="shared" si="229"/>
        <v/>
      </c>
      <c r="R621" s="30" t="str">
        <f t="shared" si="230"/>
        <v/>
      </c>
      <c r="S621" s="30"/>
      <c r="T621" s="30"/>
      <c r="U621" s="30"/>
      <c r="V621" s="30" t="str">
        <f t="shared" si="225"/>
        <v/>
      </c>
      <c r="W621" s="53" t="str">
        <f t="shared" si="226"/>
        <v/>
      </c>
      <c r="Y621" s="54" t="e">
        <f t="shared" ca="1" si="238"/>
        <v>#N/A</v>
      </c>
      <c r="Z621" s="30">
        <v>621</v>
      </c>
      <c r="AA621" s="30" t="e">
        <f t="shared" si="231"/>
        <v>#N/A</v>
      </c>
      <c r="AB621" s="30" t="e">
        <f t="shared" ca="1" si="232"/>
        <v>#N/A</v>
      </c>
      <c r="AC621" s="30" t="e">
        <f t="shared" ca="1" si="233"/>
        <v>#N/A</v>
      </c>
      <c r="AD621" s="30" t="e">
        <f t="shared" ca="1" si="234"/>
        <v>#N/A</v>
      </c>
      <c r="AE621" s="30" t="e">
        <f t="shared" ca="1" si="235"/>
        <v>#N/A</v>
      </c>
      <c r="AF621" s="30" t="e">
        <f t="shared" ca="1" si="236"/>
        <v>#N/A</v>
      </c>
      <c r="AG621" s="30" t="e">
        <f t="shared" ca="1" si="239"/>
        <v>#N/A</v>
      </c>
      <c r="AH621" s="53" t="str">
        <f t="shared" si="237"/>
        <v/>
      </c>
    </row>
    <row r="622" spans="1:34">
      <c r="A622" s="48"/>
      <c r="B622" s="135"/>
      <c r="C622" s="135"/>
      <c r="D622" s="135"/>
      <c r="E622" s="135"/>
      <c r="F622" s="135"/>
      <c r="G622" s="135"/>
      <c r="H622" s="135"/>
      <c r="I622" s="134"/>
      <c r="K622" s="51" t="str">
        <f t="shared" si="227"/>
        <v/>
      </c>
      <c r="L622" s="52" t="str">
        <f t="shared" si="228"/>
        <v/>
      </c>
      <c r="M622" s="52"/>
      <c r="N622" s="52"/>
      <c r="O622" s="52"/>
      <c r="P622" s="30"/>
      <c r="Q622" s="30" t="str">
        <f t="shared" si="229"/>
        <v/>
      </c>
      <c r="R622" s="30" t="str">
        <f t="shared" si="230"/>
        <v/>
      </c>
      <c r="S622" s="30"/>
      <c r="T622" s="30"/>
      <c r="U622" s="30"/>
      <c r="V622" s="30" t="str">
        <f t="shared" si="225"/>
        <v/>
      </c>
      <c r="W622" s="53" t="str">
        <f t="shared" si="226"/>
        <v/>
      </c>
      <c r="Y622" s="54" t="e">
        <f t="shared" ca="1" si="238"/>
        <v>#N/A</v>
      </c>
      <c r="Z622" s="30">
        <v>622</v>
      </c>
      <c r="AA622" s="30" t="e">
        <f t="shared" si="231"/>
        <v>#N/A</v>
      </c>
      <c r="AB622" s="30" t="e">
        <f t="shared" ca="1" si="232"/>
        <v>#N/A</v>
      </c>
      <c r="AC622" s="30" t="e">
        <f t="shared" ca="1" si="233"/>
        <v>#N/A</v>
      </c>
      <c r="AD622" s="30" t="e">
        <f t="shared" ca="1" si="234"/>
        <v>#N/A</v>
      </c>
      <c r="AE622" s="30" t="e">
        <f t="shared" ca="1" si="235"/>
        <v>#N/A</v>
      </c>
      <c r="AF622" s="30" t="e">
        <f t="shared" ca="1" si="236"/>
        <v>#N/A</v>
      </c>
      <c r="AG622" s="30" t="e">
        <f t="shared" ca="1" si="239"/>
        <v>#N/A</v>
      </c>
      <c r="AH622" s="53" t="str">
        <f t="shared" si="237"/>
        <v/>
      </c>
    </row>
    <row r="623" spans="1:34">
      <c r="A623" s="48"/>
      <c r="B623" s="135"/>
      <c r="C623" s="135"/>
      <c r="D623" s="135"/>
      <c r="E623" s="135"/>
      <c r="F623" s="135"/>
      <c r="G623" s="135"/>
      <c r="H623" s="135"/>
      <c r="I623" s="134"/>
      <c r="K623" s="51" t="str">
        <f t="shared" si="227"/>
        <v/>
      </c>
      <c r="L623" s="52" t="str">
        <f t="shared" si="228"/>
        <v/>
      </c>
      <c r="M623" s="52"/>
      <c r="N623" s="52"/>
      <c r="O623" s="52"/>
      <c r="P623" s="30"/>
      <c r="Q623" s="30" t="str">
        <f t="shared" si="229"/>
        <v/>
      </c>
      <c r="R623" s="30" t="str">
        <f t="shared" si="230"/>
        <v/>
      </c>
      <c r="S623" s="30"/>
      <c r="T623" s="30"/>
      <c r="U623" s="30"/>
      <c r="V623" s="30" t="str">
        <f t="shared" si="225"/>
        <v/>
      </c>
      <c r="W623" s="53" t="str">
        <f t="shared" si="226"/>
        <v/>
      </c>
      <c r="Y623" s="54" t="e">
        <f t="shared" ca="1" si="238"/>
        <v>#N/A</v>
      </c>
      <c r="Z623" s="30">
        <v>623</v>
      </c>
      <c r="AA623" s="30" t="e">
        <f t="shared" si="231"/>
        <v>#N/A</v>
      </c>
      <c r="AB623" s="30" t="e">
        <f t="shared" ca="1" si="232"/>
        <v>#N/A</v>
      </c>
      <c r="AC623" s="30" t="e">
        <f t="shared" ca="1" si="233"/>
        <v>#N/A</v>
      </c>
      <c r="AD623" s="30" t="e">
        <f t="shared" ca="1" si="234"/>
        <v>#N/A</v>
      </c>
      <c r="AE623" s="30" t="e">
        <f t="shared" ca="1" si="235"/>
        <v>#N/A</v>
      </c>
      <c r="AF623" s="30" t="e">
        <f t="shared" ca="1" si="236"/>
        <v>#N/A</v>
      </c>
      <c r="AG623" s="30" t="e">
        <f t="shared" ca="1" si="239"/>
        <v>#N/A</v>
      </c>
      <c r="AH623" s="53" t="str">
        <f t="shared" si="237"/>
        <v/>
      </c>
    </row>
    <row r="624" spans="1:34">
      <c r="A624" s="48"/>
      <c r="B624" s="135"/>
      <c r="C624" s="135"/>
      <c r="D624" s="135"/>
      <c r="E624" s="135"/>
      <c r="F624" s="135"/>
      <c r="G624" s="135"/>
      <c r="H624" s="135"/>
      <c r="I624" s="134"/>
      <c r="K624" s="51" t="str">
        <f t="shared" si="227"/>
        <v/>
      </c>
      <c r="L624" s="52" t="str">
        <f t="shared" si="228"/>
        <v/>
      </c>
      <c r="M624" s="52"/>
      <c r="N624" s="52"/>
      <c r="O624" s="52"/>
      <c r="P624" s="30"/>
      <c r="Q624" s="30" t="str">
        <f t="shared" si="229"/>
        <v/>
      </c>
      <c r="R624" s="30" t="str">
        <f t="shared" si="230"/>
        <v/>
      </c>
      <c r="S624" s="30"/>
      <c r="T624" s="30"/>
      <c r="U624" s="30"/>
      <c r="V624" s="30" t="str">
        <f t="shared" si="225"/>
        <v/>
      </c>
      <c r="W624" s="53" t="str">
        <f t="shared" si="226"/>
        <v/>
      </c>
      <c r="Y624" s="54" t="e">
        <f t="shared" ca="1" si="238"/>
        <v>#N/A</v>
      </c>
      <c r="Z624" s="30">
        <v>624</v>
      </c>
      <c r="AA624" s="30" t="e">
        <f t="shared" si="231"/>
        <v>#N/A</v>
      </c>
      <c r="AB624" s="30" t="e">
        <f t="shared" ca="1" si="232"/>
        <v>#N/A</v>
      </c>
      <c r="AC624" s="30" t="e">
        <f t="shared" ca="1" si="233"/>
        <v>#N/A</v>
      </c>
      <c r="AD624" s="30" t="e">
        <f t="shared" ca="1" si="234"/>
        <v>#N/A</v>
      </c>
      <c r="AE624" s="30" t="e">
        <f t="shared" ca="1" si="235"/>
        <v>#N/A</v>
      </c>
      <c r="AF624" s="30" t="e">
        <f t="shared" ca="1" si="236"/>
        <v>#N/A</v>
      </c>
      <c r="AG624" s="30" t="e">
        <f t="shared" ca="1" si="239"/>
        <v>#N/A</v>
      </c>
      <c r="AH624" s="53" t="str">
        <f t="shared" si="237"/>
        <v/>
      </c>
    </row>
    <row r="625" spans="1:34">
      <c r="A625" s="48"/>
      <c r="B625" s="135"/>
      <c r="C625" s="135"/>
      <c r="D625" s="135"/>
      <c r="E625" s="135"/>
      <c r="F625" s="135"/>
      <c r="G625" s="135"/>
      <c r="H625" s="135"/>
      <c r="I625" s="134"/>
      <c r="K625" s="51" t="str">
        <f t="shared" si="227"/>
        <v/>
      </c>
      <c r="L625" s="52" t="str">
        <f t="shared" si="228"/>
        <v/>
      </c>
      <c r="M625" s="52"/>
      <c r="N625" s="52"/>
      <c r="O625" s="52"/>
      <c r="P625" s="30"/>
      <c r="Q625" s="30" t="str">
        <f t="shared" si="229"/>
        <v/>
      </c>
      <c r="R625" s="30" t="str">
        <f t="shared" si="230"/>
        <v/>
      </c>
      <c r="S625" s="30"/>
      <c r="T625" s="30"/>
      <c r="U625" s="30"/>
      <c r="V625" s="30" t="str">
        <f t="shared" si="225"/>
        <v/>
      </c>
      <c r="W625" s="53" t="str">
        <f t="shared" si="226"/>
        <v/>
      </c>
      <c r="Y625" s="54" t="e">
        <f t="shared" ca="1" si="238"/>
        <v>#N/A</v>
      </c>
      <c r="Z625" s="30">
        <v>625</v>
      </c>
      <c r="AA625" s="30" t="e">
        <f t="shared" si="231"/>
        <v>#N/A</v>
      </c>
      <c r="AB625" s="30" t="e">
        <f t="shared" ca="1" si="232"/>
        <v>#N/A</v>
      </c>
      <c r="AC625" s="30" t="e">
        <f t="shared" ca="1" si="233"/>
        <v>#N/A</v>
      </c>
      <c r="AD625" s="30" t="e">
        <f t="shared" ca="1" si="234"/>
        <v>#N/A</v>
      </c>
      <c r="AE625" s="30" t="e">
        <f t="shared" ca="1" si="235"/>
        <v>#N/A</v>
      </c>
      <c r="AF625" s="30" t="e">
        <f t="shared" ca="1" si="236"/>
        <v>#N/A</v>
      </c>
      <c r="AG625" s="30" t="e">
        <f t="shared" ca="1" si="239"/>
        <v>#N/A</v>
      </c>
      <c r="AH625" s="53" t="str">
        <f t="shared" si="237"/>
        <v/>
      </c>
    </row>
    <row r="626" spans="1:34">
      <c r="A626" s="48"/>
      <c r="B626" s="135"/>
      <c r="C626" s="135"/>
      <c r="D626" s="135"/>
      <c r="E626" s="135"/>
      <c r="F626" s="135"/>
      <c r="G626" s="135"/>
      <c r="H626" s="135"/>
      <c r="I626" s="134"/>
      <c r="K626" s="51" t="str">
        <f t="shared" si="227"/>
        <v/>
      </c>
      <c r="L626" s="52" t="str">
        <f t="shared" si="228"/>
        <v/>
      </c>
      <c r="M626" s="52"/>
      <c r="N626" s="52"/>
      <c r="O626" s="52"/>
      <c r="P626" s="30"/>
      <c r="Q626" s="30" t="str">
        <f t="shared" si="229"/>
        <v/>
      </c>
      <c r="R626" s="30" t="str">
        <f t="shared" si="230"/>
        <v/>
      </c>
      <c r="S626" s="30"/>
      <c r="T626" s="30"/>
      <c r="U626" s="30"/>
      <c r="V626" s="30" t="str">
        <f t="shared" si="225"/>
        <v/>
      </c>
      <c r="W626" s="53" t="str">
        <f t="shared" si="226"/>
        <v/>
      </c>
      <c r="Y626" s="54" t="e">
        <f t="shared" ca="1" si="238"/>
        <v>#N/A</v>
      </c>
      <c r="Z626" s="30">
        <v>626</v>
      </c>
      <c r="AA626" s="30" t="e">
        <f t="shared" si="231"/>
        <v>#N/A</v>
      </c>
      <c r="AB626" s="30" t="e">
        <f t="shared" ca="1" si="232"/>
        <v>#N/A</v>
      </c>
      <c r="AC626" s="30" t="e">
        <f t="shared" ca="1" si="233"/>
        <v>#N/A</v>
      </c>
      <c r="AD626" s="30" t="e">
        <f t="shared" ca="1" si="234"/>
        <v>#N/A</v>
      </c>
      <c r="AE626" s="30" t="e">
        <f t="shared" ca="1" si="235"/>
        <v>#N/A</v>
      </c>
      <c r="AF626" s="30" t="e">
        <f t="shared" ca="1" si="236"/>
        <v>#N/A</v>
      </c>
      <c r="AG626" s="30" t="e">
        <f t="shared" ca="1" si="239"/>
        <v>#N/A</v>
      </c>
      <c r="AH626" s="53" t="str">
        <f t="shared" si="237"/>
        <v/>
      </c>
    </row>
    <row r="627" spans="1:34">
      <c r="A627" s="48"/>
      <c r="B627" s="135"/>
      <c r="C627" s="135"/>
      <c r="D627" s="135"/>
      <c r="E627" s="135"/>
      <c r="F627" s="135"/>
      <c r="G627" s="135"/>
      <c r="H627" s="135"/>
      <c r="I627" s="134"/>
      <c r="K627" s="51" t="str">
        <f t="shared" si="227"/>
        <v/>
      </c>
      <c r="L627" s="52" t="str">
        <f t="shared" si="228"/>
        <v/>
      </c>
      <c r="M627" s="52"/>
      <c r="N627" s="52"/>
      <c r="O627" s="52"/>
      <c r="P627" s="30"/>
      <c r="Q627" s="30" t="str">
        <f t="shared" si="229"/>
        <v/>
      </c>
      <c r="R627" s="30" t="str">
        <f t="shared" si="230"/>
        <v/>
      </c>
      <c r="S627" s="30"/>
      <c r="T627" s="30"/>
      <c r="U627" s="30"/>
      <c r="V627" s="30" t="str">
        <f t="shared" si="225"/>
        <v/>
      </c>
      <c r="W627" s="53" t="str">
        <f t="shared" si="226"/>
        <v/>
      </c>
      <c r="Y627" s="54" t="e">
        <f t="shared" ca="1" si="238"/>
        <v>#N/A</v>
      </c>
      <c r="Z627" s="30">
        <v>627</v>
      </c>
      <c r="AA627" s="30" t="e">
        <f t="shared" si="231"/>
        <v>#N/A</v>
      </c>
      <c r="AB627" s="30" t="e">
        <f t="shared" ca="1" si="232"/>
        <v>#N/A</v>
      </c>
      <c r="AC627" s="30" t="e">
        <f t="shared" ca="1" si="233"/>
        <v>#N/A</v>
      </c>
      <c r="AD627" s="30" t="e">
        <f t="shared" ca="1" si="234"/>
        <v>#N/A</v>
      </c>
      <c r="AE627" s="30" t="e">
        <f t="shared" ca="1" si="235"/>
        <v>#N/A</v>
      </c>
      <c r="AF627" s="30" t="e">
        <f t="shared" ca="1" si="236"/>
        <v>#N/A</v>
      </c>
      <c r="AG627" s="30" t="e">
        <f t="shared" ca="1" si="239"/>
        <v>#N/A</v>
      </c>
      <c r="AH627" s="53" t="str">
        <f t="shared" si="237"/>
        <v/>
      </c>
    </row>
    <row r="628" spans="1:34">
      <c r="A628" s="48"/>
      <c r="B628" s="135"/>
      <c r="C628" s="135"/>
      <c r="D628" s="135"/>
      <c r="E628" s="135"/>
      <c r="F628" s="135"/>
      <c r="G628" s="135"/>
      <c r="H628" s="135"/>
      <c r="I628" s="134"/>
      <c r="K628" s="51" t="str">
        <f t="shared" si="227"/>
        <v/>
      </c>
      <c r="L628" s="52" t="str">
        <f t="shared" si="228"/>
        <v/>
      </c>
      <c r="M628" s="52"/>
      <c r="N628" s="52"/>
      <c r="O628" s="52"/>
      <c r="P628" s="30"/>
      <c r="Q628" s="30" t="str">
        <f t="shared" si="229"/>
        <v/>
      </c>
      <c r="R628" s="30" t="str">
        <f t="shared" si="230"/>
        <v/>
      </c>
      <c r="S628" s="30"/>
      <c r="T628" s="30"/>
      <c r="U628" s="30"/>
      <c r="V628" s="30" t="str">
        <f t="shared" si="225"/>
        <v/>
      </c>
      <c r="W628" s="53" t="str">
        <f t="shared" si="226"/>
        <v/>
      </c>
      <c r="Y628" s="54" t="e">
        <f t="shared" ca="1" si="238"/>
        <v>#N/A</v>
      </c>
      <c r="Z628" s="30">
        <v>628</v>
      </c>
      <c r="AA628" s="30" t="e">
        <f t="shared" si="231"/>
        <v>#N/A</v>
      </c>
      <c r="AB628" s="30" t="e">
        <f t="shared" ca="1" si="232"/>
        <v>#N/A</v>
      </c>
      <c r="AC628" s="30" t="e">
        <f t="shared" ca="1" si="233"/>
        <v>#N/A</v>
      </c>
      <c r="AD628" s="30" t="e">
        <f t="shared" ca="1" si="234"/>
        <v>#N/A</v>
      </c>
      <c r="AE628" s="30" t="e">
        <f t="shared" ca="1" si="235"/>
        <v>#N/A</v>
      </c>
      <c r="AF628" s="30" t="e">
        <f t="shared" ca="1" si="236"/>
        <v>#N/A</v>
      </c>
      <c r="AG628" s="30" t="e">
        <f t="shared" ca="1" si="239"/>
        <v>#N/A</v>
      </c>
      <c r="AH628" s="53" t="str">
        <f t="shared" si="237"/>
        <v/>
      </c>
    </row>
    <row r="629" spans="1:34">
      <c r="A629" s="48"/>
      <c r="B629" s="135"/>
      <c r="C629" s="135"/>
      <c r="D629" s="135"/>
      <c r="E629" s="135"/>
      <c r="F629" s="135"/>
      <c r="G629" s="135"/>
      <c r="H629" s="135"/>
      <c r="I629" s="134"/>
      <c r="K629" s="51" t="str">
        <f t="shared" si="227"/>
        <v/>
      </c>
      <c r="L629" s="52" t="str">
        <f t="shared" si="228"/>
        <v/>
      </c>
      <c r="M629" s="52"/>
      <c r="N629" s="52"/>
      <c r="O629" s="52"/>
      <c r="P629" s="30"/>
      <c r="Q629" s="30" t="str">
        <f t="shared" si="229"/>
        <v/>
      </c>
      <c r="R629" s="30" t="str">
        <f t="shared" si="230"/>
        <v/>
      </c>
      <c r="S629" s="30"/>
      <c r="T629" s="30"/>
      <c r="U629" s="30"/>
      <c r="V629" s="30" t="str">
        <f t="shared" si="225"/>
        <v/>
      </c>
      <c r="W629" s="53" t="str">
        <f t="shared" si="226"/>
        <v/>
      </c>
      <c r="Y629" s="54" t="e">
        <f t="shared" ca="1" si="238"/>
        <v>#N/A</v>
      </c>
      <c r="Z629" s="30">
        <v>629</v>
      </c>
      <c r="AA629" s="30" t="e">
        <f t="shared" si="231"/>
        <v>#N/A</v>
      </c>
      <c r="AB629" s="30" t="e">
        <f t="shared" ca="1" si="232"/>
        <v>#N/A</v>
      </c>
      <c r="AC629" s="30" t="e">
        <f t="shared" ca="1" si="233"/>
        <v>#N/A</v>
      </c>
      <c r="AD629" s="30" t="e">
        <f t="shared" ca="1" si="234"/>
        <v>#N/A</v>
      </c>
      <c r="AE629" s="30" t="e">
        <f t="shared" ca="1" si="235"/>
        <v>#N/A</v>
      </c>
      <c r="AF629" s="30" t="e">
        <f t="shared" ca="1" si="236"/>
        <v>#N/A</v>
      </c>
      <c r="AG629" s="30" t="e">
        <f t="shared" ca="1" si="239"/>
        <v>#N/A</v>
      </c>
      <c r="AH629" s="53" t="str">
        <f t="shared" si="237"/>
        <v/>
      </c>
    </row>
    <row r="630" spans="1:34">
      <c r="A630" s="48"/>
      <c r="B630" s="135"/>
      <c r="C630" s="135"/>
      <c r="D630" s="135"/>
      <c r="E630" s="135"/>
      <c r="F630" s="135"/>
      <c r="G630" s="135"/>
      <c r="H630" s="135"/>
      <c r="I630" s="134"/>
      <c r="K630" s="51" t="str">
        <f t="shared" si="227"/>
        <v/>
      </c>
      <c r="L630" s="52" t="str">
        <f t="shared" si="228"/>
        <v/>
      </c>
      <c r="M630" s="52"/>
      <c r="N630" s="52"/>
      <c r="O630" s="52"/>
      <c r="P630" s="30"/>
      <c r="Q630" s="30" t="str">
        <f t="shared" si="229"/>
        <v/>
      </c>
      <c r="R630" s="30" t="str">
        <f t="shared" si="230"/>
        <v/>
      </c>
      <c r="S630" s="30"/>
      <c r="T630" s="30"/>
      <c r="U630" s="30"/>
      <c r="V630" s="30" t="str">
        <f t="shared" si="225"/>
        <v/>
      </c>
      <c r="W630" s="53" t="str">
        <f t="shared" si="226"/>
        <v/>
      </c>
      <c r="Y630" s="54" t="e">
        <f t="shared" ca="1" si="238"/>
        <v>#N/A</v>
      </c>
      <c r="Z630" s="30">
        <v>630</v>
      </c>
      <c r="AA630" s="30" t="e">
        <f t="shared" si="231"/>
        <v>#N/A</v>
      </c>
      <c r="AB630" s="30" t="e">
        <f t="shared" ca="1" si="232"/>
        <v>#N/A</v>
      </c>
      <c r="AC630" s="30" t="e">
        <f t="shared" ca="1" si="233"/>
        <v>#N/A</v>
      </c>
      <c r="AD630" s="30" t="e">
        <f t="shared" ca="1" si="234"/>
        <v>#N/A</v>
      </c>
      <c r="AE630" s="30" t="e">
        <f t="shared" ca="1" si="235"/>
        <v>#N/A</v>
      </c>
      <c r="AF630" s="30" t="e">
        <f t="shared" ca="1" si="236"/>
        <v>#N/A</v>
      </c>
      <c r="AG630" s="30" t="e">
        <f t="shared" ca="1" si="239"/>
        <v>#N/A</v>
      </c>
      <c r="AH630" s="53" t="str">
        <f t="shared" si="237"/>
        <v/>
      </c>
    </row>
    <row r="631" spans="1:34">
      <c r="A631" s="48"/>
      <c r="B631" s="135"/>
      <c r="C631" s="135"/>
      <c r="D631" s="135"/>
      <c r="E631" s="135"/>
      <c r="F631" s="135"/>
      <c r="G631" s="135"/>
      <c r="H631" s="135"/>
      <c r="I631" s="134"/>
      <c r="K631" s="51" t="str">
        <f t="shared" si="227"/>
        <v/>
      </c>
      <c r="L631" s="52" t="str">
        <f t="shared" si="228"/>
        <v/>
      </c>
      <c r="M631" s="52"/>
      <c r="N631" s="52"/>
      <c r="O631" s="52"/>
      <c r="P631" s="30"/>
      <c r="Q631" s="30" t="str">
        <f t="shared" si="229"/>
        <v/>
      </c>
      <c r="R631" s="30" t="str">
        <f t="shared" si="230"/>
        <v/>
      </c>
      <c r="S631" s="30"/>
      <c r="T631" s="30"/>
      <c r="U631" s="30"/>
      <c r="V631" s="30" t="str">
        <f t="shared" si="225"/>
        <v/>
      </c>
      <c r="W631" s="53" t="str">
        <f t="shared" si="226"/>
        <v/>
      </c>
      <c r="Y631" s="54" t="e">
        <f t="shared" ca="1" si="238"/>
        <v>#N/A</v>
      </c>
      <c r="Z631" s="30">
        <v>631</v>
      </c>
      <c r="AA631" s="30" t="e">
        <f t="shared" si="231"/>
        <v>#N/A</v>
      </c>
      <c r="AB631" s="30" t="e">
        <f t="shared" ca="1" si="232"/>
        <v>#N/A</v>
      </c>
      <c r="AC631" s="30" t="e">
        <f t="shared" ca="1" si="233"/>
        <v>#N/A</v>
      </c>
      <c r="AD631" s="30" t="e">
        <f t="shared" ca="1" si="234"/>
        <v>#N/A</v>
      </c>
      <c r="AE631" s="30" t="e">
        <f t="shared" ca="1" si="235"/>
        <v>#N/A</v>
      </c>
      <c r="AF631" s="30" t="e">
        <f t="shared" ca="1" si="236"/>
        <v>#N/A</v>
      </c>
      <c r="AG631" s="30" t="e">
        <f t="shared" ca="1" si="239"/>
        <v>#N/A</v>
      </c>
      <c r="AH631" s="53" t="str">
        <f t="shared" si="237"/>
        <v/>
      </c>
    </row>
    <row r="632" spans="1:34">
      <c r="A632" s="48"/>
      <c r="B632" s="135"/>
      <c r="C632" s="135"/>
      <c r="D632" s="135"/>
      <c r="E632" s="135"/>
      <c r="F632" s="135"/>
      <c r="G632" s="135"/>
      <c r="H632" s="135"/>
      <c r="I632" s="134"/>
      <c r="K632" s="51" t="str">
        <f t="shared" si="227"/>
        <v/>
      </c>
      <c r="L632" s="52" t="str">
        <f t="shared" si="228"/>
        <v/>
      </c>
      <c r="M632" s="52"/>
      <c r="N632" s="52"/>
      <c r="O632" s="52"/>
      <c r="P632" s="30"/>
      <c r="Q632" s="30" t="str">
        <f t="shared" si="229"/>
        <v/>
      </c>
      <c r="R632" s="30" t="str">
        <f t="shared" si="230"/>
        <v/>
      </c>
      <c r="S632" s="30"/>
      <c r="T632" s="30"/>
      <c r="U632" s="30"/>
      <c r="V632" s="30" t="str">
        <f t="shared" si="225"/>
        <v/>
      </c>
      <c r="W632" s="53" t="str">
        <f t="shared" si="226"/>
        <v/>
      </c>
      <c r="Y632" s="54" t="e">
        <f t="shared" ca="1" si="238"/>
        <v>#N/A</v>
      </c>
      <c r="Z632" s="30">
        <v>632</v>
      </c>
      <c r="AA632" s="30" t="e">
        <f t="shared" si="231"/>
        <v>#N/A</v>
      </c>
      <c r="AB632" s="30" t="e">
        <f t="shared" ca="1" si="232"/>
        <v>#N/A</v>
      </c>
      <c r="AC632" s="30" t="e">
        <f t="shared" ca="1" si="233"/>
        <v>#N/A</v>
      </c>
      <c r="AD632" s="30" t="e">
        <f t="shared" ca="1" si="234"/>
        <v>#N/A</v>
      </c>
      <c r="AE632" s="30" t="e">
        <f t="shared" ca="1" si="235"/>
        <v>#N/A</v>
      </c>
      <c r="AF632" s="30" t="e">
        <f t="shared" ca="1" si="236"/>
        <v>#N/A</v>
      </c>
      <c r="AG632" s="30" t="e">
        <f t="shared" ca="1" si="239"/>
        <v>#N/A</v>
      </c>
      <c r="AH632" s="53" t="str">
        <f t="shared" si="237"/>
        <v/>
      </c>
    </row>
    <row r="633" spans="1:34">
      <c r="A633" s="48"/>
      <c r="B633" s="135"/>
      <c r="C633" s="135"/>
      <c r="D633" s="135"/>
      <c r="E633" s="135"/>
      <c r="F633" s="135"/>
      <c r="G633" s="135"/>
      <c r="H633" s="135"/>
      <c r="I633" s="134"/>
      <c r="K633" s="51" t="str">
        <f t="shared" si="227"/>
        <v/>
      </c>
      <c r="L633" s="52" t="str">
        <f t="shared" si="228"/>
        <v/>
      </c>
      <c r="M633" s="52"/>
      <c r="N633" s="52"/>
      <c r="O633" s="52"/>
      <c r="P633" s="30"/>
      <c r="Q633" s="30" t="str">
        <f t="shared" si="229"/>
        <v/>
      </c>
      <c r="R633" s="30" t="str">
        <f t="shared" si="230"/>
        <v/>
      </c>
      <c r="S633" s="30"/>
      <c r="T633" s="30"/>
      <c r="U633" s="30"/>
      <c r="V633" s="30" t="str">
        <f t="shared" si="225"/>
        <v/>
      </c>
      <c r="W633" s="53" t="str">
        <f t="shared" si="226"/>
        <v/>
      </c>
      <c r="Y633" s="54" t="e">
        <f t="shared" ca="1" si="238"/>
        <v>#N/A</v>
      </c>
      <c r="Z633" s="30">
        <v>633</v>
      </c>
      <c r="AA633" s="30" t="e">
        <f t="shared" si="231"/>
        <v>#N/A</v>
      </c>
      <c r="AB633" s="30" t="e">
        <f t="shared" ca="1" si="232"/>
        <v>#N/A</v>
      </c>
      <c r="AC633" s="30" t="e">
        <f t="shared" ca="1" si="233"/>
        <v>#N/A</v>
      </c>
      <c r="AD633" s="30" t="e">
        <f t="shared" ca="1" si="234"/>
        <v>#N/A</v>
      </c>
      <c r="AE633" s="30" t="e">
        <f t="shared" ca="1" si="235"/>
        <v>#N/A</v>
      </c>
      <c r="AF633" s="30" t="e">
        <f t="shared" ca="1" si="236"/>
        <v>#N/A</v>
      </c>
      <c r="AG633" s="30" t="e">
        <f t="shared" ca="1" si="239"/>
        <v>#N/A</v>
      </c>
      <c r="AH633" s="53" t="str">
        <f t="shared" si="237"/>
        <v/>
      </c>
    </row>
    <row r="634" spans="1:34">
      <c r="A634" s="48"/>
      <c r="B634" s="135"/>
      <c r="C634" s="135"/>
      <c r="D634" s="135"/>
      <c r="E634" s="135"/>
      <c r="F634" s="135"/>
      <c r="G634" s="135"/>
      <c r="H634" s="135"/>
      <c r="I634" s="134"/>
      <c r="K634" s="51" t="str">
        <f t="shared" si="227"/>
        <v/>
      </c>
      <c r="L634" s="52" t="str">
        <f t="shared" si="228"/>
        <v/>
      </c>
      <c r="M634" s="52"/>
      <c r="N634" s="52"/>
      <c r="O634" s="52"/>
      <c r="P634" s="30"/>
      <c r="Q634" s="30" t="str">
        <f t="shared" si="229"/>
        <v/>
      </c>
      <c r="R634" s="30" t="str">
        <f t="shared" si="230"/>
        <v/>
      </c>
      <c r="S634" s="30"/>
      <c r="T634" s="30"/>
      <c r="U634" s="30"/>
      <c r="V634" s="30" t="str">
        <f t="shared" si="225"/>
        <v/>
      </c>
      <c r="W634" s="53" t="str">
        <f t="shared" si="226"/>
        <v/>
      </c>
      <c r="Y634" s="54" t="e">
        <f t="shared" ca="1" si="238"/>
        <v>#N/A</v>
      </c>
      <c r="Z634" s="30">
        <v>634</v>
      </c>
      <c r="AA634" s="30" t="e">
        <f t="shared" si="231"/>
        <v>#N/A</v>
      </c>
      <c r="AB634" s="30" t="e">
        <f t="shared" ca="1" si="232"/>
        <v>#N/A</v>
      </c>
      <c r="AC634" s="30" t="e">
        <f t="shared" ca="1" si="233"/>
        <v>#N/A</v>
      </c>
      <c r="AD634" s="30" t="e">
        <f t="shared" ca="1" si="234"/>
        <v>#N/A</v>
      </c>
      <c r="AE634" s="30" t="e">
        <f t="shared" ca="1" si="235"/>
        <v>#N/A</v>
      </c>
      <c r="AF634" s="30" t="e">
        <f t="shared" ca="1" si="236"/>
        <v>#N/A</v>
      </c>
      <c r="AG634" s="30" t="e">
        <f t="shared" ca="1" si="239"/>
        <v>#N/A</v>
      </c>
      <c r="AH634" s="53" t="str">
        <f t="shared" si="237"/>
        <v/>
      </c>
    </row>
    <row r="635" spans="1:34">
      <c r="A635" s="48"/>
      <c r="B635" s="135"/>
      <c r="C635" s="135"/>
      <c r="D635" s="135"/>
      <c r="E635" s="135"/>
      <c r="F635" s="135"/>
      <c r="G635" s="135"/>
      <c r="H635" s="135"/>
      <c r="I635" s="134"/>
      <c r="K635" s="51" t="str">
        <f t="shared" si="227"/>
        <v/>
      </c>
      <c r="L635" s="52" t="str">
        <f t="shared" si="228"/>
        <v/>
      </c>
      <c r="M635" s="52"/>
      <c r="N635" s="52"/>
      <c r="O635" s="52"/>
      <c r="P635" s="30"/>
      <c r="Q635" s="30" t="str">
        <f t="shared" si="229"/>
        <v/>
      </c>
      <c r="R635" s="30" t="str">
        <f t="shared" si="230"/>
        <v/>
      </c>
      <c r="S635" s="30"/>
      <c r="T635" s="30"/>
      <c r="U635" s="30"/>
      <c r="V635" s="30" t="str">
        <f t="shared" si="225"/>
        <v/>
      </c>
      <c r="W635" s="53" t="str">
        <f t="shared" si="226"/>
        <v/>
      </c>
      <c r="Y635" s="54" t="e">
        <f t="shared" ca="1" si="238"/>
        <v>#N/A</v>
      </c>
      <c r="Z635" s="30">
        <v>635</v>
      </c>
      <c r="AA635" s="30" t="e">
        <f t="shared" si="231"/>
        <v>#N/A</v>
      </c>
      <c r="AB635" s="30" t="e">
        <f t="shared" ca="1" si="232"/>
        <v>#N/A</v>
      </c>
      <c r="AC635" s="30" t="e">
        <f t="shared" ca="1" si="233"/>
        <v>#N/A</v>
      </c>
      <c r="AD635" s="30" t="e">
        <f t="shared" ca="1" si="234"/>
        <v>#N/A</v>
      </c>
      <c r="AE635" s="30" t="e">
        <f t="shared" ca="1" si="235"/>
        <v>#N/A</v>
      </c>
      <c r="AF635" s="30" t="e">
        <f t="shared" ca="1" si="236"/>
        <v>#N/A</v>
      </c>
      <c r="AG635" s="30" t="e">
        <f t="shared" ca="1" si="239"/>
        <v>#N/A</v>
      </c>
      <c r="AH635" s="53" t="str">
        <f t="shared" si="237"/>
        <v/>
      </c>
    </row>
    <row r="636" spans="1:34">
      <c r="A636" s="48"/>
      <c r="B636" s="135"/>
      <c r="C636" s="135"/>
      <c r="D636" s="135"/>
      <c r="E636" s="135"/>
      <c r="F636" s="135"/>
      <c r="G636" s="135"/>
      <c r="H636" s="135"/>
      <c r="I636" s="134"/>
      <c r="K636" s="51" t="str">
        <f t="shared" si="227"/>
        <v/>
      </c>
      <c r="L636" s="52" t="str">
        <f t="shared" si="228"/>
        <v/>
      </c>
      <c r="M636" s="52"/>
      <c r="N636" s="52"/>
      <c r="O636" s="52"/>
      <c r="P636" s="30"/>
      <c r="Q636" s="30" t="str">
        <f t="shared" si="229"/>
        <v/>
      </c>
      <c r="R636" s="30" t="str">
        <f t="shared" si="230"/>
        <v/>
      </c>
      <c r="S636" s="30"/>
      <c r="T636" s="30"/>
      <c r="U636" s="30"/>
      <c r="V636" s="30" t="str">
        <f t="shared" si="225"/>
        <v/>
      </c>
      <c r="W636" s="53" t="str">
        <f t="shared" si="226"/>
        <v/>
      </c>
      <c r="Y636" s="54" t="e">
        <f t="shared" ca="1" si="238"/>
        <v>#N/A</v>
      </c>
      <c r="Z636" s="30">
        <v>636</v>
      </c>
      <c r="AA636" s="30" t="e">
        <f t="shared" si="231"/>
        <v>#N/A</v>
      </c>
      <c r="AB636" s="30" t="e">
        <f t="shared" ca="1" si="232"/>
        <v>#N/A</v>
      </c>
      <c r="AC636" s="30" t="e">
        <f t="shared" ca="1" si="233"/>
        <v>#N/A</v>
      </c>
      <c r="AD636" s="30" t="e">
        <f t="shared" ca="1" si="234"/>
        <v>#N/A</v>
      </c>
      <c r="AE636" s="30" t="e">
        <f t="shared" ca="1" si="235"/>
        <v>#N/A</v>
      </c>
      <c r="AF636" s="30" t="e">
        <f t="shared" ca="1" si="236"/>
        <v>#N/A</v>
      </c>
      <c r="AG636" s="30" t="e">
        <f t="shared" ca="1" si="239"/>
        <v>#N/A</v>
      </c>
      <c r="AH636" s="53" t="str">
        <f t="shared" si="237"/>
        <v/>
      </c>
    </row>
    <row r="637" spans="1:34">
      <c r="A637" s="48"/>
      <c r="B637" s="135"/>
      <c r="C637" s="135"/>
      <c r="D637" s="135"/>
      <c r="E637" s="135"/>
      <c r="F637" s="135"/>
      <c r="G637" s="135"/>
      <c r="H637" s="135"/>
      <c r="I637" s="134"/>
      <c r="K637" s="51" t="str">
        <f t="shared" si="227"/>
        <v/>
      </c>
      <c r="L637" s="52" t="str">
        <f t="shared" si="228"/>
        <v/>
      </c>
      <c r="M637" s="52"/>
      <c r="N637" s="52"/>
      <c r="O637" s="52"/>
      <c r="P637" s="30"/>
      <c r="Q637" s="30" t="str">
        <f t="shared" si="229"/>
        <v/>
      </c>
      <c r="R637" s="30" t="str">
        <f t="shared" si="230"/>
        <v/>
      </c>
      <c r="S637" s="30"/>
      <c r="T637" s="30"/>
      <c r="U637" s="30"/>
      <c r="V637" s="30" t="str">
        <f t="shared" si="225"/>
        <v/>
      </c>
      <c r="W637" s="53" t="str">
        <f t="shared" si="226"/>
        <v/>
      </c>
      <c r="Y637" s="54" t="e">
        <f t="shared" ca="1" si="238"/>
        <v>#N/A</v>
      </c>
      <c r="Z637" s="30">
        <v>637</v>
      </c>
      <c r="AA637" s="30" t="e">
        <f t="shared" si="231"/>
        <v>#N/A</v>
      </c>
      <c r="AB637" s="30" t="e">
        <f t="shared" ca="1" si="232"/>
        <v>#N/A</v>
      </c>
      <c r="AC637" s="30" t="e">
        <f t="shared" ca="1" si="233"/>
        <v>#N/A</v>
      </c>
      <c r="AD637" s="30" t="e">
        <f t="shared" ca="1" si="234"/>
        <v>#N/A</v>
      </c>
      <c r="AE637" s="30" t="e">
        <f t="shared" ca="1" si="235"/>
        <v>#N/A</v>
      </c>
      <c r="AF637" s="30" t="e">
        <f t="shared" ca="1" si="236"/>
        <v>#N/A</v>
      </c>
      <c r="AG637" s="30" t="e">
        <f t="shared" ca="1" si="239"/>
        <v>#N/A</v>
      </c>
      <c r="AH637" s="53" t="str">
        <f t="shared" si="237"/>
        <v/>
      </c>
    </row>
    <row r="638" spans="1:34">
      <c r="A638" s="48"/>
      <c r="B638" s="135"/>
      <c r="C638" s="135"/>
      <c r="D638" s="135"/>
      <c r="E638" s="135"/>
      <c r="F638" s="135"/>
      <c r="G638" s="135"/>
      <c r="H638" s="135"/>
      <c r="I638" s="134"/>
      <c r="K638" s="51" t="str">
        <f t="shared" si="227"/>
        <v/>
      </c>
      <c r="L638" s="52" t="str">
        <f t="shared" si="228"/>
        <v/>
      </c>
      <c r="M638" s="52"/>
      <c r="N638" s="52"/>
      <c r="O638" s="52"/>
      <c r="P638" s="30"/>
      <c r="Q638" s="30" t="str">
        <f t="shared" si="229"/>
        <v/>
      </c>
      <c r="R638" s="30" t="str">
        <f t="shared" si="230"/>
        <v/>
      </c>
      <c r="S638" s="30"/>
      <c r="T638" s="30"/>
      <c r="U638" s="30"/>
      <c r="V638" s="30" t="str">
        <f t="shared" si="225"/>
        <v/>
      </c>
      <c r="W638" s="53" t="str">
        <f t="shared" si="226"/>
        <v/>
      </c>
      <c r="Y638" s="54" t="e">
        <f t="shared" ca="1" si="238"/>
        <v>#N/A</v>
      </c>
      <c r="Z638" s="30">
        <v>638</v>
      </c>
      <c r="AA638" s="30" t="e">
        <f t="shared" si="231"/>
        <v>#N/A</v>
      </c>
      <c r="AB638" s="30" t="e">
        <f t="shared" ca="1" si="232"/>
        <v>#N/A</v>
      </c>
      <c r="AC638" s="30" t="e">
        <f t="shared" ca="1" si="233"/>
        <v>#N/A</v>
      </c>
      <c r="AD638" s="30" t="e">
        <f t="shared" ca="1" si="234"/>
        <v>#N/A</v>
      </c>
      <c r="AE638" s="30" t="e">
        <f t="shared" ca="1" si="235"/>
        <v>#N/A</v>
      </c>
      <c r="AF638" s="30" t="e">
        <f t="shared" ca="1" si="236"/>
        <v>#N/A</v>
      </c>
      <c r="AG638" s="30" t="e">
        <f t="shared" ca="1" si="239"/>
        <v>#N/A</v>
      </c>
      <c r="AH638" s="53" t="str">
        <f t="shared" si="237"/>
        <v/>
      </c>
    </row>
    <row r="639" spans="1:34">
      <c r="A639" s="48"/>
      <c r="B639" s="135"/>
      <c r="C639" s="135"/>
      <c r="D639" s="135"/>
      <c r="E639" s="135"/>
      <c r="F639" s="135"/>
      <c r="G639" s="135"/>
      <c r="H639" s="135"/>
      <c r="I639" s="134"/>
      <c r="K639" s="51" t="str">
        <f t="shared" si="227"/>
        <v/>
      </c>
      <c r="L639" s="52" t="str">
        <f t="shared" si="228"/>
        <v/>
      </c>
      <c r="M639" s="52"/>
      <c r="N639" s="52"/>
      <c r="O639" s="52"/>
      <c r="P639" s="30"/>
      <c r="Q639" s="30" t="str">
        <f t="shared" si="229"/>
        <v/>
      </c>
      <c r="R639" s="30" t="str">
        <f t="shared" si="230"/>
        <v/>
      </c>
      <c r="S639" s="30"/>
      <c r="T639" s="30"/>
      <c r="U639" s="30"/>
      <c r="V639" s="30" t="str">
        <f t="shared" si="225"/>
        <v/>
      </c>
      <c r="W639" s="53" t="str">
        <f t="shared" si="226"/>
        <v/>
      </c>
      <c r="Y639" s="54" t="e">
        <f t="shared" ca="1" si="238"/>
        <v>#N/A</v>
      </c>
      <c r="Z639" s="30">
        <v>639</v>
      </c>
      <c r="AA639" s="30" t="e">
        <f t="shared" si="231"/>
        <v>#N/A</v>
      </c>
      <c r="AB639" s="30" t="e">
        <f t="shared" ca="1" si="232"/>
        <v>#N/A</v>
      </c>
      <c r="AC639" s="30" t="e">
        <f t="shared" ca="1" si="233"/>
        <v>#N/A</v>
      </c>
      <c r="AD639" s="30" t="e">
        <f t="shared" ca="1" si="234"/>
        <v>#N/A</v>
      </c>
      <c r="AE639" s="30" t="e">
        <f t="shared" ca="1" si="235"/>
        <v>#N/A</v>
      </c>
      <c r="AF639" s="30" t="e">
        <f t="shared" ca="1" si="236"/>
        <v>#N/A</v>
      </c>
      <c r="AG639" s="30" t="e">
        <f t="shared" ca="1" si="239"/>
        <v>#N/A</v>
      </c>
      <c r="AH639" s="53" t="str">
        <f t="shared" si="237"/>
        <v/>
      </c>
    </row>
    <row r="640" spans="1:34">
      <c r="A640" s="48"/>
      <c r="B640" s="135"/>
      <c r="C640" s="135"/>
      <c r="D640" s="135"/>
      <c r="E640" s="135"/>
      <c r="F640" s="135"/>
      <c r="G640" s="135"/>
      <c r="H640" s="135"/>
      <c r="I640" s="134"/>
      <c r="K640" s="51" t="str">
        <f t="shared" si="227"/>
        <v/>
      </c>
      <c r="L640" s="52" t="str">
        <f t="shared" si="228"/>
        <v/>
      </c>
      <c r="M640" s="52"/>
      <c r="N640" s="52"/>
      <c r="O640" s="52"/>
      <c r="P640" s="30"/>
      <c r="Q640" s="30" t="str">
        <f t="shared" si="229"/>
        <v/>
      </c>
      <c r="R640" s="30" t="str">
        <f t="shared" si="230"/>
        <v/>
      </c>
      <c r="S640" s="30"/>
      <c r="T640" s="30"/>
      <c r="U640" s="30"/>
      <c r="V640" s="30" t="str">
        <f t="shared" si="225"/>
        <v/>
      </c>
      <c r="W640" s="53" t="str">
        <f t="shared" si="226"/>
        <v/>
      </c>
      <c r="Y640" s="54" t="e">
        <f t="shared" ca="1" si="238"/>
        <v>#N/A</v>
      </c>
      <c r="Z640" s="30">
        <v>640</v>
      </c>
      <c r="AA640" s="30" t="e">
        <f t="shared" si="231"/>
        <v>#N/A</v>
      </c>
      <c r="AB640" s="30" t="e">
        <f t="shared" ca="1" si="232"/>
        <v>#N/A</v>
      </c>
      <c r="AC640" s="30" t="e">
        <f t="shared" ca="1" si="233"/>
        <v>#N/A</v>
      </c>
      <c r="AD640" s="30" t="e">
        <f t="shared" ca="1" si="234"/>
        <v>#N/A</v>
      </c>
      <c r="AE640" s="30" t="e">
        <f t="shared" ca="1" si="235"/>
        <v>#N/A</v>
      </c>
      <c r="AF640" s="30" t="e">
        <f t="shared" ca="1" si="236"/>
        <v>#N/A</v>
      </c>
      <c r="AG640" s="30" t="e">
        <f t="shared" ca="1" si="239"/>
        <v>#N/A</v>
      </c>
      <c r="AH640" s="53" t="str">
        <f t="shared" si="237"/>
        <v/>
      </c>
    </row>
    <row r="641" spans="1:34">
      <c r="A641" s="48"/>
      <c r="B641" s="135"/>
      <c r="C641" s="135"/>
      <c r="D641" s="135"/>
      <c r="E641" s="135"/>
      <c r="F641" s="135"/>
      <c r="G641" s="135"/>
      <c r="H641" s="135"/>
      <c r="I641" s="134"/>
      <c r="K641" s="51" t="str">
        <f t="shared" si="227"/>
        <v/>
      </c>
      <c r="L641" s="52" t="str">
        <f t="shared" si="228"/>
        <v/>
      </c>
      <c r="M641" s="52"/>
      <c r="N641" s="52"/>
      <c r="O641" s="52"/>
      <c r="P641" s="30"/>
      <c r="Q641" s="30" t="str">
        <f t="shared" si="229"/>
        <v/>
      </c>
      <c r="R641" s="30" t="str">
        <f t="shared" si="230"/>
        <v/>
      </c>
      <c r="S641" s="30"/>
      <c r="T641" s="30"/>
      <c r="U641" s="30"/>
      <c r="V641" s="30" t="str">
        <f t="shared" si="225"/>
        <v/>
      </c>
      <c r="W641" s="53" t="str">
        <f t="shared" si="226"/>
        <v/>
      </c>
      <c r="Y641" s="54" t="e">
        <f t="shared" ca="1" si="238"/>
        <v>#N/A</v>
      </c>
      <c r="Z641" s="30">
        <v>641</v>
      </c>
      <c r="AA641" s="30" t="e">
        <f t="shared" si="231"/>
        <v>#N/A</v>
      </c>
      <c r="AB641" s="30" t="e">
        <f t="shared" ca="1" si="232"/>
        <v>#N/A</v>
      </c>
      <c r="AC641" s="30" t="e">
        <f t="shared" ca="1" si="233"/>
        <v>#N/A</v>
      </c>
      <c r="AD641" s="30" t="e">
        <f t="shared" ca="1" si="234"/>
        <v>#N/A</v>
      </c>
      <c r="AE641" s="30" t="e">
        <f t="shared" ca="1" si="235"/>
        <v>#N/A</v>
      </c>
      <c r="AF641" s="30" t="e">
        <f t="shared" ca="1" si="236"/>
        <v>#N/A</v>
      </c>
      <c r="AG641" s="30" t="e">
        <f t="shared" ca="1" si="239"/>
        <v>#N/A</v>
      </c>
      <c r="AH641" s="53" t="str">
        <f t="shared" si="237"/>
        <v/>
      </c>
    </row>
    <row r="642" spans="1:34">
      <c r="A642" s="48"/>
      <c r="B642" s="135"/>
      <c r="C642" s="135"/>
      <c r="D642" s="135"/>
      <c r="E642" s="135"/>
      <c r="F642" s="135"/>
      <c r="G642" s="135"/>
      <c r="H642" s="135"/>
      <c r="I642" s="134"/>
      <c r="K642" s="51" t="str">
        <f t="shared" si="227"/>
        <v/>
      </c>
      <c r="L642" s="52" t="str">
        <f t="shared" si="228"/>
        <v/>
      </c>
      <c r="M642" s="52"/>
      <c r="N642" s="52"/>
      <c r="O642" s="52"/>
      <c r="P642" s="30"/>
      <c r="Q642" s="30" t="str">
        <f t="shared" si="229"/>
        <v/>
      </c>
      <c r="R642" s="30" t="str">
        <f t="shared" si="230"/>
        <v/>
      </c>
      <c r="S642" s="30"/>
      <c r="T642" s="30"/>
      <c r="U642" s="30"/>
      <c r="V642" s="30" t="str">
        <f t="shared" ref="V642:V705" si="240">IF(ISBLANK(B642),"",R642-Q642)</f>
        <v/>
      </c>
      <c r="W642" s="53" t="str">
        <f t="shared" ref="W642:W705" si="241">IF(ISBLANK(B642),"",IF(V642 &lt; 1, IF(V642 = 0, "=", "▼"), "▲"))</f>
        <v/>
      </c>
      <c r="Y642" s="54" t="e">
        <f t="shared" ca="1" si="238"/>
        <v>#N/A</v>
      </c>
      <c r="Z642" s="30">
        <v>642</v>
      </c>
      <c r="AA642" s="30" t="e">
        <f t="shared" si="231"/>
        <v>#N/A</v>
      </c>
      <c r="AB642" s="30" t="e">
        <f t="shared" ca="1" si="232"/>
        <v>#N/A</v>
      </c>
      <c r="AC642" s="30" t="e">
        <f t="shared" ca="1" si="233"/>
        <v>#N/A</v>
      </c>
      <c r="AD642" s="30" t="e">
        <f t="shared" ca="1" si="234"/>
        <v>#N/A</v>
      </c>
      <c r="AE642" s="30" t="e">
        <f t="shared" ca="1" si="235"/>
        <v>#N/A</v>
      </c>
      <c r="AF642" s="30" t="e">
        <f t="shared" ca="1" si="236"/>
        <v>#N/A</v>
      </c>
      <c r="AG642" s="30" t="e">
        <f t="shared" ca="1" si="239"/>
        <v>#N/A</v>
      </c>
      <c r="AH642" s="53" t="str">
        <f t="shared" si="237"/>
        <v/>
      </c>
    </row>
    <row r="643" spans="1:34">
      <c r="A643" s="48"/>
      <c r="B643" s="135"/>
      <c r="C643" s="135"/>
      <c r="D643" s="135"/>
      <c r="E643" s="135"/>
      <c r="F643" s="135"/>
      <c r="G643" s="135"/>
      <c r="H643" s="135"/>
      <c r="I643" s="134"/>
      <c r="K643" s="51" t="str">
        <f t="shared" ref="K643:K706" si="242">IF(ISBLANK(C643),"", IF(ISBLANK(A643), IF(ISNUMBER(C643), C643+0.00000001*ROW(C643), 0.00000001*ROW(C643)), ""))</f>
        <v/>
      </c>
      <c r="L643" s="52" t="str">
        <f t="shared" ref="L643:L706" si="243">IF(ISBLANK(D643),"", IF(ISBLANK(A643), IF(ISNUMBER(D643), D643+0.00000001*ROW(D643), 0.00000001*ROW(D643)), ""))</f>
        <v/>
      </c>
      <c r="M643" s="52"/>
      <c r="N643" s="52"/>
      <c r="O643" s="52"/>
      <c r="P643" s="30"/>
      <c r="Q643" s="30" t="str">
        <f t="shared" ref="Q643:Q706" si="244">IF(ISBLANK(B643),"",COUNTIF($K$2:$K$999,"&gt;="&amp;K643))</f>
        <v/>
      </c>
      <c r="R643" s="30" t="str">
        <f t="shared" ref="R643:R706" si="245">IF(ISBLANK(B643),"",COUNTIF($L$2:$L$999,"&gt;="&amp;L643))</f>
        <v/>
      </c>
      <c r="S643" s="30"/>
      <c r="T643" s="30"/>
      <c r="U643" s="30"/>
      <c r="V643" s="30" t="str">
        <f t="shared" si="240"/>
        <v/>
      </c>
      <c r="W643" s="53" t="str">
        <f t="shared" si="241"/>
        <v/>
      </c>
      <c r="Y643" s="54" t="e">
        <f t="shared" ca="1" si="238"/>
        <v>#N/A</v>
      </c>
      <c r="Z643" s="30">
        <v>643</v>
      </c>
      <c r="AA643" s="30" t="e">
        <f t="shared" ref="AA643:AA706" si="246">MATCH(Z643,$Q$2:$Q$999,0)</f>
        <v>#N/A</v>
      </c>
      <c r="AB643" s="30" t="e">
        <f t="shared" ref="AB643:AB706" ca="1" si="247">INDIRECT("B"&amp;AA643+1)</f>
        <v>#N/A</v>
      </c>
      <c r="AC643" s="30" t="e">
        <f t="shared" ref="AC643:AC706" ca="1" si="248">INDIRECT("C"&amp;AA643+1)</f>
        <v>#N/A</v>
      </c>
      <c r="AD643" s="30" t="e">
        <f t="shared" ref="AD643:AD706" ca="1" si="249">INDIRECT("H"&amp;AA643+1)</f>
        <v>#N/A</v>
      </c>
      <c r="AE643" s="30" t="e">
        <f t="shared" ref="AE643:AE706" ca="1" si="250">IF(INDIRECT("i"&amp;AA643+1) &gt; 0, IF(INDIRECT("i"&amp;AA643+1) &lt; 1000,  INDIRECT("i"&amp;AA643+1),999),"---")</f>
        <v>#N/A</v>
      </c>
      <c r="AF643" s="30" t="e">
        <f t="shared" ref="AF643:AF706" ca="1" si="251">INDIRECT("w"&amp;AA643+1)</f>
        <v>#N/A</v>
      </c>
      <c r="AG643" s="30" t="e">
        <f t="shared" ca="1" si="239"/>
        <v>#N/A</v>
      </c>
      <c r="AH643" s="53" t="str">
        <f t="shared" ref="AH643:AH706" si="252">IF(AND(C643&gt;0,ISBLANK(A643)),C643,"")</f>
        <v/>
      </c>
    </row>
    <row r="644" spans="1:34">
      <c r="A644" s="48"/>
      <c r="B644" s="135"/>
      <c r="C644" s="135"/>
      <c r="D644" s="135"/>
      <c r="E644" s="135"/>
      <c r="F644" s="135"/>
      <c r="G644" s="135"/>
      <c r="H644" s="135"/>
      <c r="I644" s="134"/>
      <c r="K644" s="51" t="str">
        <f t="shared" si="242"/>
        <v/>
      </c>
      <c r="L644" s="52" t="str">
        <f t="shared" si="243"/>
        <v/>
      </c>
      <c r="M644" s="52"/>
      <c r="N644" s="52"/>
      <c r="O644" s="52"/>
      <c r="P644" s="30"/>
      <c r="Q644" s="30" t="str">
        <f t="shared" si="244"/>
        <v/>
      </c>
      <c r="R644" s="30" t="str">
        <f t="shared" si="245"/>
        <v/>
      </c>
      <c r="S644" s="30"/>
      <c r="T644" s="30"/>
      <c r="U644" s="30"/>
      <c r="V644" s="30" t="str">
        <f t="shared" si="240"/>
        <v/>
      </c>
      <c r="W644" s="53" t="str">
        <f t="shared" si="241"/>
        <v/>
      </c>
      <c r="Y644" s="54" t="e">
        <f t="shared" ref="Y644:Y707" ca="1" si="253">(IF(AC644=AC643,Y643,Y643+1))</f>
        <v>#N/A</v>
      </c>
      <c r="Z644" s="30">
        <v>644</v>
      </c>
      <c r="AA644" s="30" t="e">
        <f t="shared" si="246"/>
        <v>#N/A</v>
      </c>
      <c r="AB644" s="30" t="e">
        <f t="shared" ca="1" si="247"/>
        <v>#N/A</v>
      </c>
      <c r="AC644" s="30" t="e">
        <f t="shared" ca="1" si="248"/>
        <v>#N/A</v>
      </c>
      <c r="AD644" s="30" t="e">
        <f t="shared" ca="1" si="249"/>
        <v>#N/A</v>
      </c>
      <c r="AE644" s="30" t="e">
        <f t="shared" ca="1" si="250"/>
        <v>#N/A</v>
      </c>
      <c r="AF644" s="30" t="e">
        <f t="shared" ca="1" si="251"/>
        <v>#N/A</v>
      </c>
      <c r="AG644" s="30" t="e">
        <f t="shared" ca="1" si="239"/>
        <v>#N/A</v>
      </c>
      <c r="AH644" s="53" t="str">
        <f t="shared" si="252"/>
        <v/>
      </c>
    </row>
    <row r="645" spans="1:34">
      <c r="A645" s="48"/>
      <c r="B645" s="135"/>
      <c r="C645" s="135"/>
      <c r="D645" s="135"/>
      <c r="E645" s="135"/>
      <c r="F645" s="135"/>
      <c r="G645" s="135"/>
      <c r="H645" s="135"/>
      <c r="I645" s="134"/>
      <c r="K645" s="51" t="str">
        <f t="shared" si="242"/>
        <v/>
      </c>
      <c r="L645" s="52" t="str">
        <f t="shared" si="243"/>
        <v/>
      </c>
      <c r="M645" s="52"/>
      <c r="N645" s="52"/>
      <c r="O645" s="52"/>
      <c r="P645" s="30"/>
      <c r="Q645" s="30" t="str">
        <f t="shared" si="244"/>
        <v/>
      </c>
      <c r="R645" s="30" t="str">
        <f t="shared" si="245"/>
        <v/>
      </c>
      <c r="S645" s="30"/>
      <c r="T645" s="30"/>
      <c r="U645" s="30"/>
      <c r="V645" s="30" t="str">
        <f t="shared" si="240"/>
        <v/>
      </c>
      <c r="W645" s="53" t="str">
        <f t="shared" si="241"/>
        <v/>
      </c>
      <c r="Y645" s="54" t="e">
        <f t="shared" ca="1" si="253"/>
        <v>#N/A</v>
      </c>
      <c r="Z645" s="30">
        <v>645</v>
      </c>
      <c r="AA645" s="30" t="e">
        <f t="shared" si="246"/>
        <v>#N/A</v>
      </c>
      <c r="AB645" s="30" t="e">
        <f t="shared" ca="1" si="247"/>
        <v>#N/A</v>
      </c>
      <c r="AC645" s="30" t="e">
        <f t="shared" ca="1" si="248"/>
        <v>#N/A</v>
      </c>
      <c r="AD645" s="30" t="e">
        <f t="shared" ca="1" si="249"/>
        <v>#N/A</v>
      </c>
      <c r="AE645" s="30" t="e">
        <f t="shared" ca="1" si="250"/>
        <v>#N/A</v>
      </c>
      <c r="AF645" s="30" t="e">
        <f t="shared" ca="1" si="251"/>
        <v>#N/A</v>
      </c>
      <c r="AG645" s="30" t="e">
        <f t="shared" ref="AG645:AG708" ca="1" si="254">MIN(INDIRECT("R"&amp;(AA645+1)&amp;":U"&amp;(AA645+1)))</f>
        <v>#N/A</v>
      </c>
      <c r="AH645" s="53" t="str">
        <f t="shared" si="252"/>
        <v/>
      </c>
    </row>
    <row r="646" spans="1:34">
      <c r="A646" s="48"/>
      <c r="B646" s="135"/>
      <c r="C646" s="135"/>
      <c r="D646" s="135"/>
      <c r="E646" s="135"/>
      <c r="F646" s="135"/>
      <c r="G646" s="135"/>
      <c r="H646" s="135"/>
      <c r="I646" s="134"/>
      <c r="K646" s="51" t="str">
        <f t="shared" si="242"/>
        <v/>
      </c>
      <c r="L646" s="52" t="str">
        <f t="shared" si="243"/>
        <v/>
      </c>
      <c r="M646" s="52"/>
      <c r="N646" s="52"/>
      <c r="O646" s="52"/>
      <c r="P646" s="30"/>
      <c r="Q646" s="30" t="str">
        <f t="shared" si="244"/>
        <v/>
      </c>
      <c r="R646" s="30" t="str">
        <f t="shared" si="245"/>
        <v/>
      </c>
      <c r="S646" s="30"/>
      <c r="T646" s="30"/>
      <c r="U646" s="30"/>
      <c r="V646" s="30" t="str">
        <f t="shared" si="240"/>
        <v/>
      </c>
      <c r="W646" s="53" t="str">
        <f t="shared" si="241"/>
        <v/>
      </c>
      <c r="Y646" s="54" t="e">
        <f t="shared" ca="1" si="253"/>
        <v>#N/A</v>
      </c>
      <c r="Z646" s="30">
        <v>646</v>
      </c>
      <c r="AA646" s="30" t="e">
        <f t="shared" si="246"/>
        <v>#N/A</v>
      </c>
      <c r="AB646" s="30" t="e">
        <f t="shared" ca="1" si="247"/>
        <v>#N/A</v>
      </c>
      <c r="AC646" s="30" t="e">
        <f t="shared" ca="1" si="248"/>
        <v>#N/A</v>
      </c>
      <c r="AD646" s="30" t="e">
        <f t="shared" ca="1" si="249"/>
        <v>#N/A</v>
      </c>
      <c r="AE646" s="30" t="e">
        <f t="shared" ca="1" si="250"/>
        <v>#N/A</v>
      </c>
      <c r="AF646" s="30" t="e">
        <f t="shared" ca="1" si="251"/>
        <v>#N/A</v>
      </c>
      <c r="AG646" s="30" t="e">
        <f t="shared" ca="1" si="254"/>
        <v>#N/A</v>
      </c>
      <c r="AH646" s="53" t="str">
        <f t="shared" si="252"/>
        <v/>
      </c>
    </row>
    <row r="647" spans="1:34">
      <c r="A647" s="48"/>
      <c r="B647" s="135"/>
      <c r="C647" s="135"/>
      <c r="D647" s="135"/>
      <c r="E647" s="135"/>
      <c r="F647" s="135"/>
      <c r="G647" s="135"/>
      <c r="H647" s="135"/>
      <c r="I647" s="134"/>
      <c r="K647" s="51" t="str">
        <f t="shared" si="242"/>
        <v/>
      </c>
      <c r="L647" s="52" t="str">
        <f t="shared" si="243"/>
        <v/>
      </c>
      <c r="M647" s="52"/>
      <c r="N647" s="52"/>
      <c r="O647" s="52"/>
      <c r="P647" s="30"/>
      <c r="Q647" s="30" t="str">
        <f t="shared" si="244"/>
        <v/>
      </c>
      <c r="R647" s="30" t="str">
        <f t="shared" si="245"/>
        <v/>
      </c>
      <c r="S647" s="30"/>
      <c r="T647" s="30"/>
      <c r="U647" s="30"/>
      <c r="V647" s="30" t="str">
        <f t="shared" si="240"/>
        <v/>
      </c>
      <c r="W647" s="53" t="str">
        <f t="shared" si="241"/>
        <v/>
      </c>
      <c r="Y647" s="54" t="e">
        <f t="shared" ca="1" si="253"/>
        <v>#N/A</v>
      </c>
      <c r="Z647" s="30">
        <v>647</v>
      </c>
      <c r="AA647" s="30" t="e">
        <f t="shared" si="246"/>
        <v>#N/A</v>
      </c>
      <c r="AB647" s="30" t="e">
        <f t="shared" ca="1" si="247"/>
        <v>#N/A</v>
      </c>
      <c r="AC647" s="30" t="e">
        <f t="shared" ca="1" si="248"/>
        <v>#N/A</v>
      </c>
      <c r="AD647" s="30" t="e">
        <f t="shared" ca="1" si="249"/>
        <v>#N/A</v>
      </c>
      <c r="AE647" s="30" t="e">
        <f t="shared" ca="1" si="250"/>
        <v>#N/A</v>
      </c>
      <c r="AF647" s="30" t="e">
        <f t="shared" ca="1" si="251"/>
        <v>#N/A</v>
      </c>
      <c r="AG647" s="30" t="e">
        <f t="shared" ca="1" si="254"/>
        <v>#N/A</v>
      </c>
      <c r="AH647" s="53" t="str">
        <f t="shared" si="252"/>
        <v/>
      </c>
    </row>
    <row r="648" spans="1:34">
      <c r="A648" s="48"/>
      <c r="B648" s="135"/>
      <c r="C648" s="135"/>
      <c r="D648" s="135"/>
      <c r="E648" s="135"/>
      <c r="F648" s="135"/>
      <c r="G648" s="135"/>
      <c r="H648" s="135"/>
      <c r="I648" s="134"/>
      <c r="K648" s="51" t="str">
        <f t="shared" si="242"/>
        <v/>
      </c>
      <c r="L648" s="52" t="str">
        <f t="shared" si="243"/>
        <v/>
      </c>
      <c r="M648" s="52"/>
      <c r="N648" s="52"/>
      <c r="O648" s="52"/>
      <c r="P648" s="30"/>
      <c r="Q648" s="30" t="str">
        <f t="shared" si="244"/>
        <v/>
      </c>
      <c r="R648" s="30" t="str">
        <f t="shared" si="245"/>
        <v/>
      </c>
      <c r="S648" s="30"/>
      <c r="T648" s="30"/>
      <c r="U648" s="30"/>
      <c r="V648" s="30" t="str">
        <f t="shared" si="240"/>
        <v/>
      </c>
      <c r="W648" s="53" t="str">
        <f t="shared" si="241"/>
        <v/>
      </c>
      <c r="Y648" s="54" t="e">
        <f t="shared" ca="1" si="253"/>
        <v>#N/A</v>
      </c>
      <c r="Z648" s="30">
        <v>648</v>
      </c>
      <c r="AA648" s="30" t="e">
        <f t="shared" si="246"/>
        <v>#N/A</v>
      </c>
      <c r="AB648" s="30" t="e">
        <f t="shared" ca="1" si="247"/>
        <v>#N/A</v>
      </c>
      <c r="AC648" s="30" t="e">
        <f t="shared" ca="1" si="248"/>
        <v>#N/A</v>
      </c>
      <c r="AD648" s="30" t="e">
        <f t="shared" ca="1" si="249"/>
        <v>#N/A</v>
      </c>
      <c r="AE648" s="30" t="e">
        <f t="shared" ca="1" si="250"/>
        <v>#N/A</v>
      </c>
      <c r="AF648" s="30" t="e">
        <f t="shared" ca="1" si="251"/>
        <v>#N/A</v>
      </c>
      <c r="AG648" s="30" t="e">
        <f t="shared" ca="1" si="254"/>
        <v>#N/A</v>
      </c>
      <c r="AH648" s="53" t="str">
        <f t="shared" si="252"/>
        <v/>
      </c>
    </row>
    <row r="649" spans="1:34">
      <c r="A649" s="48"/>
      <c r="B649" s="135"/>
      <c r="C649" s="135"/>
      <c r="D649" s="135"/>
      <c r="E649" s="135"/>
      <c r="F649" s="135"/>
      <c r="G649" s="135"/>
      <c r="H649" s="135"/>
      <c r="I649" s="134"/>
      <c r="K649" s="51" t="str">
        <f t="shared" si="242"/>
        <v/>
      </c>
      <c r="L649" s="52" t="str">
        <f t="shared" si="243"/>
        <v/>
      </c>
      <c r="M649" s="52"/>
      <c r="N649" s="52"/>
      <c r="O649" s="52"/>
      <c r="P649" s="30"/>
      <c r="Q649" s="30" t="str">
        <f t="shared" si="244"/>
        <v/>
      </c>
      <c r="R649" s="30" t="str">
        <f t="shared" si="245"/>
        <v/>
      </c>
      <c r="S649" s="30"/>
      <c r="T649" s="30"/>
      <c r="U649" s="30"/>
      <c r="V649" s="30" t="str">
        <f t="shared" si="240"/>
        <v/>
      </c>
      <c r="W649" s="53" t="str">
        <f t="shared" si="241"/>
        <v/>
      </c>
      <c r="Y649" s="54" t="e">
        <f t="shared" ca="1" si="253"/>
        <v>#N/A</v>
      </c>
      <c r="Z649" s="30">
        <v>649</v>
      </c>
      <c r="AA649" s="30" t="e">
        <f t="shared" si="246"/>
        <v>#N/A</v>
      </c>
      <c r="AB649" s="30" t="e">
        <f t="shared" ca="1" si="247"/>
        <v>#N/A</v>
      </c>
      <c r="AC649" s="30" t="e">
        <f t="shared" ca="1" si="248"/>
        <v>#N/A</v>
      </c>
      <c r="AD649" s="30" t="e">
        <f t="shared" ca="1" si="249"/>
        <v>#N/A</v>
      </c>
      <c r="AE649" s="30" t="e">
        <f t="shared" ca="1" si="250"/>
        <v>#N/A</v>
      </c>
      <c r="AF649" s="30" t="e">
        <f t="shared" ca="1" si="251"/>
        <v>#N/A</v>
      </c>
      <c r="AG649" s="30" t="e">
        <f t="shared" ca="1" si="254"/>
        <v>#N/A</v>
      </c>
      <c r="AH649" s="53" t="str">
        <f t="shared" si="252"/>
        <v/>
      </c>
    </row>
    <row r="650" spans="1:34">
      <c r="A650" s="48"/>
      <c r="B650" s="135"/>
      <c r="C650" s="135"/>
      <c r="D650" s="135"/>
      <c r="E650" s="135"/>
      <c r="F650" s="135"/>
      <c r="G650" s="135"/>
      <c r="H650" s="135"/>
      <c r="I650" s="134"/>
      <c r="K650" s="51" t="str">
        <f t="shared" si="242"/>
        <v/>
      </c>
      <c r="L650" s="52" t="str">
        <f t="shared" si="243"/>
        <v/>
      </c>
      <c r="M650" s="52"/>
      <c r="N650" s="52"/>
      <c r="O650" s="52"/>
      <c r="P650" s="30"/>
      <c r="Q650" s="30" t="str">
        <f t="shared" si="244"/>
        <v/>
      </c>
      <c r="R650" s="30" t="str">
        <f t="shared" si="245"/>
        <v/>
      </c>
      <c r="S650" s="30"/>
      <c r="T650" s="30"/>
      <c r="U650" s="30"/>
      <c r="V650" s="30" t="str">
        <f t="shared" si="240"/>
        <v/>
      </c>
      <c r="W650" s="53" t="str">
        <f t="shared" si="241"/>
        <v/>
      </c>
      <c r="Y650" s="54" t="e">
        <f t="shared" ca="1" si="253"/>
        <v>#N/A</v>
      </c>
      <c r="Z650" s="30">
        <v>650</v>
      </c>
      <c r="AA650" s="30" t="e">
        <f t="shared" si="246"/>
        <v>#N/A</v>
      </c>
      <c r="AB650" s="30" t="e">
        <f t="shared" ca="1" si="247"/>
        <v>#N/A</v>
      </c>
      <c r="AC650" s="30" t="e">
        <f t="shared" ca="1" si="248"/>
        <v>#N/A</v>
      </c>
      <c r="AD650" s="30" t="e">
        <f t="shared" ca="1" si="249"/>
        <v>#N/A</v>
      </c>
      <c r="AE650" s="30" t="e">
        <f t="shared" ca="1" si="250"/>
        <v>#N/A</v>
      </c>
      <c r="AF650" s="30" t="e">
        <f t="shared" ca="1" si="251"/>
        <v>#N/A</v>
      </c>
      <c r="AG650" s="30" t="e">
        <f t="shared" ca="1" si="254"/>
        <v>#N/A</v>
      </c>
      <c r="AH650" s="53" t="str">
        <f t="shared" si="252"/>
        <v/>
      </c>
    </row>
    <row r="651" spans="1:34">
      <c r="A651" s="48"/>
      <c r="B651" s="135"/>
      <c r="C651" s="135"/>
      <c r="D651" s="135"/>
      <c r="E651" s="135"/>
      <c r="F651" s="135"/>
      <c r="G651" s="135"/>
      <c r="H651" s="135"/>
      <c r="I651" s="134"/>
      <c r="K651" s="51" t="str">
        <f t="shared" si="242"/>
        <v/>
      </c>
      <c r="L651" s="52" t="str">
        <f t="shared" si="243"/>
        <v/>
      </c>
      <c r="M651" s="52"/>
      <c r="N651" s="52"/>
      <c r="O651" s="52"/>
      <c r="P651" s="30"/>
      <c r="Q651" s="30" t="str">
        <f t="shared" si="244"/>
        <v/>
      </c>
      <c r="R651" s="30" t="str">
        <f t="shared" si="245"/>
        <v/>
      </c>
      <c r="S651" s="30"/>
      <c r="T651" s="30"/>
      <c r="U651" s="30"/>
      <c r="V651" s="30" t="str">
        <f t="shared" si="240"/>
        <v/>
      </c>
      <c r="W651" s="53" t="str">
        <f t="shared" si="241"/>
        <v/>
      </c>
      <c r="Y651" s="54" t="e">
        <f t="shared" ca="1" si="253"/>
        <v>#N/A</v>
      </c>
      <c r="Z651" s="30">
        <v>651</v>
      </c>
      <c r="AA651" s="30" t="e">
        <f t="shared" si="246"/>
        <v>#N/A</v>
      </c>
      <c r="AB651" s="30" t="e">
        <f t="shared" ca="1" si="247"/>
        <v>#N/A</v>
      </c>
      <c r="AC651" s="30" t="e">
        <f t="shared" ca="1" si="248"/>
        <v>#N/A</v>
      </c>
      <c r="AD651" s="30" t="e">
        <f t="shared" ca="1" si="249"/>
        <v>#N/A</v>
      </c>
      <c r="AE651" s="30" t="e">
        <f t="shared" ca="1" si="250"/>
        <v>#N/A</v>
      </c>
      <c r="AF651" s="30" t="e">
        <f t="shared" ca="1" si="251"/>
        <v>#N/A</v>
      </c>
      <c r="AG651" s="30" t="e">
        <f t="shared" ca="1" si="254"/>
        <v>#N/A</v>
      </c>
      <c r="AH651" s="53" t="str">
        <f t="shared" si="252"/>
        <v/>
      </c>
    </row>
    <row r="652" spans="1:34">
      <c r="A652" s="48"/>
      <c r="B652" s="135"/>
      <c r="C652" s="135"/>
      <c r="D652" s="135"/>
      <c r="E652" s="135"/>
      <c r="F652" s="135"/>
      <c r="G652" s="135"/>
      <c r="H652" s="135"/>
      <c r="I652" s="134"/>
      <c r="K652" s="51" t="str">
        <f t="shared" si="242"/>
        <v/>
      </c>
      <c r="L652" s="52" t="str">
        <f t="shared" si="243"/>
        <v/>
      </c>
      <c r="M652" s="52"/>
      <c r="N652" s="52"/>
      <c r="O652" s="52"/>
      <c r="P652" s="30"/>
      <c r="Q652" s="30" t="str">
        <f t="shared" si="244"/>
        <v/>
      </c>
      <c r="R652" s="30" t="str">
        <f t="shared" si="245"/>
        <v/>
      </c>
      <c r="S652" s="30"/>
      <c r="T652" s="30"/>
      <c r="U652" s="30"/>
      <c r="V652" s="30" t="str">
        <f t="shared" si="240"/>
        <v/>
      </c>
      <c r="W652" s="53" t="str">
        <f t="shared" si="241"/>
        <v/>
      </c>
      <c r="Y652" s="54" t="e">
        <f t="shared" ca="1" si="253"/>
        <v>#N/A</v>
      </c>
      <c r="Z652" s="30">
        <v>652</v>
      </c>
      <c r="AA652" s="30" t="e">
        <f t="shared" si="246"/>
        <v>#N/A</v>
      </c>
      <c r="AB652" s="30" t="e">
        <f t="shared" ca="1" si="247"/>
        <v>#N/A</v>
      </c>
      <c r="AC652" s="30" t="e">
        <f t="shared" ca="1" si="248"/>
        <v>#N/A</v>
      </c>
      <c r="AD652" s="30" t="e">
        <f t="shared" ca="1" si="249"/>
        <v>#N/A</v>
      </c>
      <c r="AE652" s="30" t="e">
        <f t="shared" ca="1" si="250"/>
        <v>#N/A</v>
      </c>
      <c r="AF652" s="30" t="e">
        <f t="shared" ca="1" si="251"/>
        <v>#N/A</v>
      </c>
      <c r="AG652" s="30" t="e">
        <f t="shared" ca="1" si="254"/>
        <v>#N/A</v>
      </c>
      <c r="AH652" s="53" t="str">
        <f t="shared" si="252"/>
        <v/>
      </c>
    </row>
    <row r="653" spans="1:34">
      <c r="A653" s="48"/>
      <c r="B653" s="135"/>
      <c r="C653" s="135"/>
      <c r="D653" s="135"/>
      <c r="E653" s="135"/>
      <c r="F653" s="135"/>
      <c r="G653" s="135"/>
      <c r="H653" s="135"/>
      <c r="I653" s="134"/>
      <c r="K653" s="51" t="str">
        <f t="shared" si="242"/>
        <v/>
      </c>
      <c r="L653" s="52" t="str">
        <f t="shared" si="243"/>
        <v/>
      </c>
      <c r="M653" s="52"/>
      <c r="N653" s="52"/>
      <c r="O653" s="52"/>
      <c r="P653" s="30"/>
      <c r="Q653" s="30" t="str">
        <f t="shared" si="244"/>
        <v/>
      </c>
      <c r="R653" s="30" t="str">
        <f t="shared" si="245"/>
        <v/>
      </c>
      <c r="S653" s="30"/>
      <c r="T653" s="30"/>
      <c r="U653" s="30"/>
      <c r="V653" s="30" t="str">
        <f t="shared" si="240"/>
        <v/>
      </c>
      <c r="W653" s="53" t="str">
        <f t="shared" si="241"/>
        <v/>
      </c>
      <c r="Y653" s="54" t="e">
        <f t="shared" ca="1" si="253"/>
        <v>#N/A</v>
      </c>
      <c r="Z653" s="30">
        <v>653</v>
      </c>
      <c r="AA653" s="30" t="e">
        <f t="shared" si="246"/>
        <v>#N/A</v>
      </c>
      <c r="AB653" s="30" t="e">
        <f t="shared" ca="1" si="247"/>
        <v>#N/A</v>
      </c>
      <c r="AC653" s="30" t="e">
        <f t="shared" ca="1" si="248"/>
        <v>#N/A</v>
      </c>
      <c r="AD653" s="30" t="e">
        <f t="shared" ca="1" si="249"/>
        <v>#N/A</v>
      </c>
      <c r="AE653" s="30" t="e">
        <f t="shared" ca="1" si="250"/>
        <v>#N/A</v>
      </c>
      <c r="AF653" s="30" t="e">
        <f t="shared" ca="1" si="251"/>
        <v>#N/A</v>
      </c>
      <c r="AG653" s="30" t="e">
        <f t="shared" ca="1" si="254"/>
        <v>#N/A</v>
      </c>
      <c r="AH653" s="53" t="str">
        <f t="shared" si="252"/>
        <v/>
      </c>
    </row>
    <row r="654" spans="1:34">
      <c r="A654" s="48"/>
      <c r="B654" s="135"/>
      <c r="C654" s="135"/>
      <c r="D654" s="135"/>
      <c r="E654" s="135"/>
      <c r="F654" s="135"/>
      <c r="G654" s="135"/>
      <c r="H654" s="135"/>
      <c r="I654" s="134"/>
      <c r="K654" s="51" t="str">
        <f t="shared" si="242"/>
        <v/>
      </c>
      <c r="L654" s="52" t="str">
        <f t="shared" si="243"/>
        <v/>
      </c>
      <c r="M654" s="52"/>
      <c r="N654" s="52"/>
      <c r="O654" s="52"/>
      <c r="P654" s="30"/>
      <c r="Q654" s="30" t="str">
        <f t="shared" si="244"/>
        <v/>
      </c>
      <c r="R654" s="30" t="str">
        <f t="shared" si="245"/>
        <v/>
      </c>
      <c r="S654" s="30"/>
      <c r="T654" s="30"/>
      <c r="U654" s="30"/>
      <c r="V654" s="30" t="str">
        <f t="shared" si="240"/>
        <v/>
      </c>
      <c r="W654" s="53" t="str">
        <f t="shared" si="241"/>
        <v/>
      </c>
      <c r="Y654" s="54" t="e">
        <f t="shared" ca="1" si="253"/>
        <v>#N/A</v>
      </c>
      <c r="Z654" s="30">
        <v>654</v>
      </c>
      <c r="AA654" s="30" t="e">
        <f t="shared" si="246"/>
        <v>#N/A</v>
      </c>
      <c r="AB654" s="30" t="e">
        <f t="shared" ca="1" si="247"/>
        <v>#N/A</v>
      </c>
      <c r="AC654" s="30" t="e">
        <f t="shared" ca="1" si="248"/>
        <v>#N/A</v>
      </c>
      <c r="AD654" s="30" t="e">
        <f t="shared" ca="1" si="249"/>
        <v>#N/A</v>
      </c>
      <c r="AE654" s="30" t="e">
        <f t="shared" ca="1" si="250"/>
        <v>#N/A</v>
      </c>
      <c r="AF654" s="30" t="e">
        <f t="shared" ca="1" si="251"/>
        <v>#N/A</v>
      </c>
      <c r="AG654" s="30" t="e">
        <f t="shared" ca="1" si="254"/>
        <v>#N/A</v>
      </c>
      <c r="AH654" s="53" t="str">
        <f t="shared" si="252"/>
        <v/>
      </c>
    </row>
    <row r="655" spans="1:34">
      <c r="A655" s="48"/>
      <c r="B655" s="135"/>
      <c r="C655" s="135"/>
      <c r="D655" s="135"/>
      <c r="E655" s="135"/>
      <c r="F655" s="135"/>
      <c r="G655" s="135"/>
      <c r="H655" s="135"/>
      <c r="I655" s="134"/>
      <c r="K655" s="51" t="str">
        <f t="shared" si="242"/>
        <v/>
      </c>
      <c r="L655" s="52" t="str">
        <f t="shared" si="243"/>
        <v/>
      </c>
      <c r="M655" s="52"/>
      <c r="N655" s="52"/>
      <c r="O655" s="52"/>
      <c r="P655" s="30"/>
      <c r="Q655" s="30" t="str">
        <f t="shared" si="244"/>
        <v/>
      </c>
      <c r="R655" s="30" t="str">
        <f t="shared" si="245"/>
        <v/>
      </c>
      <c r="S655" s="30"/>
      <c r="T655" s="30"/>
      <c r="U655" s="30"/>
      <c r="V655" s="30" t="str">
        <f t="shared" si="240"/>
        <v/>
      </c>
      <c r="W655" s="53" t="str">
        <f t="shared" si="241"/>
        <v/>
      </c>
      <c r="Y655" s="54" t="e">
        <f t="shared" ca="1" si="253"/>
        <v>#N/A</v>
      </c>
      <c r="Z655" s="30">
        <v>655</v>
      </c>
      <c r="AA655" s="30" t="e">
        <f t="shared" si="246"/>
        <v>#N/A</v>
      </c>
      <c r="AB655" s="30" t="e">
        <f t="shared" ca="1" si="247"/>
        <v>#N/A</v>
      </c>
      <c r="AC655" s="30" t="e">
        <f t="shared" ca="1" si="248"/>
        <v>#N/A</v>
      </c>
      <c r="AD655" s="30" t="e">
        <f t="shared" ca="1" si="249"/>
        <v>#N/A</v>
      </c>
      <c r="AE655" s="30" t="e">
        <f t="shared" ca="1" si="250"/>
        <v>#N/A</v>
      </c>
      <c r="AF655" s="30" t="e">
        <f t="shared" ca="1" si="251"/>
        <v>#N/A</v>
      </c>
      <c r="AG655" s="30" t="e">
        <f t="shared" ca="1" si="254"/>
        <v>#N/A</v>
      </c>
      <c r="AH655" s="53" t="str">
        <f t="shared" si="252"/>
        <v/>
      </c>
    </row>
    <row r="656" spans="1:34">
      <c r="A656" s="48"/>
      <c r="B656" s="135"/>
      <c r="C656" s="135"/>
      <c r="D656" s="135"/>
      <c r="E656" s="135"/>
      <c r="F656" s="135"/>
      <c r="G656" s="135"/>
      <c r="H656" s="135"/>
      <c r="I656" s="134"/>
      <c r="K656" s="51" t="str">
        <f t="shared" si="242"/>
        <v/>
      </c>
      <c r="L656" s="52" t="str">
        <f t="shared" si="243"/>
        <v/>
      </c>
      <c r="M656" s="52"/>
      <c r="N656" s="52"/>
      <c r="O656" s="52"/>
      <c r="P656" s="30"/>
      <c r="Q656" s="30" t="str">
        <f t="shared" si="244"/>
        <v/>
      </c>
      <c r="R656" s="30" t="str">
        <f t="shared" si="245"/>
        <v/>
      </c>
      <c r="S656" s="30"/>
      <c r="T656" s="30"/>
      <c r="U656" s="30"/>
      <c r="V656" s="30" t="str">
        <f t="shared" si="240"/>
        <v/>
      </c>
      <c r="W656" s="53" t="str">
        <f t="shared" si="241"/>
        <v/>
      </c>
      <c r="Y656" s="54" t="e">
        <f t="shared" ca="1" si="253"/>
        <v>#N/A</v>
      </c>
      <c r="Z656" s="30">
        <v>656</v>
      </c>
      <c r="AA656" s="30" t="e">
        <f t="shared" si="246"/>
        <v>#N/A</v>
      </c>
      <c r="AB656" s="30" t="e">
        <f t="shared" ca="1" si="247"/>
        <v>#N/A</v>
      </c>
      <c r="AC656" s="30" t="e">
        <f t="shared" ca="1" si="248"/>
        <v>#N/A</v>
      </c>
      <c r="AD656" s="30" t="e">
        <f t="shared" ca="1" si="249"/>
        <v>#N/A</v>
      </c>
      <c r="AE656" s="30" t="e">
        <f t="shared" ca="1" si="250"/>
        <v>#N/A</v>
      </c>
      <c r="AF656" s="30" t="e">
        <f t="shared" ca="1" si="251"/>
        <v>#N/A</v>
      </c>
      <c r="AG656" s="30" t="e">
        <f t="shared" ca="1" si="254"/>
        <v>#N/A</v>
      </c>
      <c r="AH656" s="53" t="str">
        <f t="shared" si="252"/>
        <v/>
      </c>
    </row>
    <row r="657" spans="1:34">
      <c r="A657" s="48"/>
      <c r="B657" s="135"/>
      <c r="C657" s="135"/>
      <c r="D657" s="135"/>
      <c r="E657" s="135"/>
      <c r="F657" s="135"/>
      <c r="G657" s="135"/>
      <c r="H657" s="135"/>
      <c r="I657" s="134"/>
      <c r="K657" s="51" t="str">
        <f t="shared" si="242"/>
        <v/>
      </c>
      <c r="L657" s="52" t="str">
        <f t="shared" si="243"/>
        <v/>
      </c>
      <c r="M657" s="52"/>
      <c r="N657" s="52"/>
      <c r="O657" s="52"/>
      <c r="P657" s="30"/>
      <c r="Q657" s="30" t="str">
        <f t="shared" si="244"/>
        <v/>
      </c>
      <c r="R657" s="30" t="str">
        <f t="shared" si="245"/>
        <v/>
      </c>
      <c r="S657" s="30"/>
      <c r="T657" s="30"/>
      <c r="U657" s="30"/>
      <c r="V657" s="30" t="str">
        <f t="shared" si="240"/>
        <v/>
      </c>
      <c r="W657" s="53" t="str">
        <f t="shared" si="241"/>
        <v/>
      </c>
      <c r="Y657" s="54" t="e">
        <f t="shared" ca="1" si="253"/>
        <v>#N/A</v>
      </c>
      <c r="Z657" s="30">
        <v>657</v>
      </c>
      <c r="AA657" s="30" t="e">
        <f t="shared" si="246"/>
        <v>#N/A</v>
      </c>
      <c r="AB657" s="30" t="e">
        <f t="shared" ca="1" si="247"/>
        <v>#N/A</v>
      </c>
      <c r="AC657" s="30" t="e">
        <f t="shared" ca="1" si="248"/>
        <v>#N/A</v>
      </c>
      <c r="AD657" s="30" t="e">
        <f t="shared" ca="1" si="249"/>
        <v>#N/A</v>
      </c>
      <c r="AE657" s="30" t="e">
        <f t="shared" ca="1" si="250"/>
        <v>#N/A</v>
      </c>
      <c r="AF657" s="30" t="e">
        <f t="shared" ca="1" si="251"/>
        <v>#N/A</v>
      </c>
      <c r="AG657" s="30" t="e">
        <f t="shared" ca="1" si="254"/>
        <v>#N/A</v>
      </c>
      <c r="AH657" s="53" t="str">
        <f t="shared" si="252"/>
        <v/>
      </c>
    </row>
    <row r="658" spans="1:34">
      <c r="A658" s="48"/>
      <c r="B658" s="135"/>
      <c r="C658" s="135"/>
      <c r="D658" s="135"/>
      <c r="E658" s="135"/>
      <c r="F658" s="135"/>
      <c r="G658" s="135"/>
      <c r="H658" s="135"/>
      <c r="I658" s="134"/>
      <c r="K658" s="51" t="str">
        <f t="shared" si="242"/>
        <v/>
      </c>
      <c r="L658" s="52" t="str">
        <f t="shared" si="243"/>
        <v/>
      </c>
      <c r="M658" s="52"/>
      <c r="N658" s="52"/>
      <c r="O658" s="52"/>
      <c r="P658" s="30"/>
      <c r="Q658" s="30" t="str">
        <f t="shared" si="244"/>
        <v/>
      </c>
      <c r="R658" s="30" t="str">
        <f t="shared" si="245"/>
        <v/>
      </c>
      <c r="S658" s="30"/>
      <c r="T658" s="30"/>
      <c r="U658" s="30"/>
      <c r="V658" s="30" t="str">
        <f t="shared" si="240"/>
        <v/>
      </c>
      <c r="W658" s="53" t="str">
        <f t="shared" si="241"/>
        <v/>
      </c>
      <c r="Y658" s="54" t="e">
        <f t="shared" ca="1" si="253"/>
        <v>#N/A</v>
      </c>
      <c r="Z658" s="30">
        <v>658</v>
      </c>
      <c r="AA658" s="30" t="e">
        <f t="shared" si="246"/>
        <v>#N/A</v>
      </c>
      <c r="AB658" s="30" t="e">
        <f t="shared" ca="1" si="247"/>
        <v>#N/A</v>
      </c>
      <c r="AC658" s="30" t="e">
        <f t="shared" ca="1" si="248"/>
        <v>#N/A</v>
      </c>
      <c r="AD658" s="30" t="e">
        <f t="shared" ca="1" si="249"/>
        <v>#N/A</v>
      </c>
      <c r="AE658" s="30" t="e">
        <f t="shared" ca="1" si="250"/>
        <v>#N/A</v>
      </c>
      <c r="AF658" s="30" t="e">
        <f t="shared" ca="1" si="251"/>
        <v>#N/A</v>
      </c>
      <c r="AG658" s="30" t="e">
        <f t="shared" ca="1" si="254"/>
        <v>#N/A</v>
      </c>
      <c r="AH658" s="53" t="str">
        <f t="shared" si="252"/>
        <v/>
      </c>
    </row>
    <row r="659" spans="1:34">
      <c r="A659" s="48"/>
      <c r="B659" s="135"/>
      <c r="C659" s="135"/>
      <c r="D659" s="135"/>
      <c r="E659" s="135"/>
      <c r="F659" s="135"/>
      <c r="G659" s="135"/>
      <c r="H659" s="135"/>
      <c r="I659" s="134"/>
      <c r="K659" s="51" t="str">
        <f t="shared" si="242"/>
        <v/>
      </c>
      <c r="L659" s="52" t="str">
        <f t="shared" si="243"/>
        <v/>
      </c>
      <c r="M659" s="52"/>
      <c r="N659" s="52"/>
      <c r="O659" s="52"/>
      <c r="P659" s="30"/>
      <c r="Q659" s="30" t="str">
        <f t="shared" si="244"/>
        <v/>
      </c>
      <c r="R659" s="30" t="str">
        <f t="shared" si="245"/>
        <v/>
      </c>
      <c r="S659" s="30"/>
      <c r="T659" s="30"/>
      <c r="U659" s="30"/>
      <c r="V659" s="30" t="str">
        <f t="shared" si="240"/>
        <v/>
      </c>
      <c r="W659" s="53" t="str">
        <f t="shared" si="241"/>
        <v/>
      </c>
      <c r="Y659" s="54" t="e">
        <f t="shared" ca="1" si="253"/>
        <v>#N/A</v>
      </c>
      <c r="Z659" s="30">
        <v>659</v>
      </c>
      <c r="AA659" s="30" t="e">
        <f t="shared" si="246"/>
        <v>#N/A</v>
      </c>
      <c r="AB659" s="30" t="e">
        <f t="shared" ca="1" si="247"/>
        <v>#N/A</v>
      </c>
      <c r="AC659" s="30" t="e">
        <f t="shared" ca="1" si="248"/>
        <v>#N/A</v>
      </c>
      <c r="AD659" s="30" t="e">
        <f t="shared" ca="1" si="249"/>
        <v>#N/A</v>
      </c>
      <c r="AE659" s="30" t="e">
        <f t="shared" ca="1" si="250"/>
        <v>#N/A</v>
      </c>
      <c r="AF659" s="30" t="e">
        <f t="shared" ca="1" si="251"/>
        <v>#N/A</v>
      </c>
      <c r="AG659" s="30" t="e">
        <f t="shared" ca="1" si="254"/>
        <v>#N/A</v>
      </c>
      <c r="AH659" s="53" t="str">
        <f t="shared" si="252"/>
        <v/>
      </c>
    </row>
    <row r="660" spans="1:34">
      <c r="A660" s="48"/>
      <c r="B660" s="135"/>
      <c r="C660" s="135"/>
      <c r="D660" s="135"/>
      <c r="E660" s="135"/>
      <c r="F660" s="135"/>
      <c r="G660" s="135"/>
      <c r="H660" s="135"/>
      <c r="I660" s="134"/>
      <c r="K660" s="51" t="str">
        <f t="shared" si="242"/>
        <v/>
      </c>
      <c r="L660" s="52" t="str">
        <f t="shared" si="243"/>
        <v/>
      </c>
      <c r="M660" s="52"/>
      <c r="N660" s="52"/>
      <c r="O660" s="52"/>
      <c r="P660" s="30"/>
      <c r="Q660" s="30" t="str">
        <f t="shared" si="244"/>
        <v/>
      </c>
      <c r="R660" s="30" t="str">
        <f t="shared" si="245"/>
        <v/>
      </c>
      <c r="S660" s="30"/>
      <c r="T660" s="30"/>
      <c r="U660" s="30"/>
      <c r="V660" s="30" t="str">
        <f t="shared" si="240"/>
        <v/>
      </c>
      <c r="W660" s="53" t="str">
        <f t="shared" si="241"/>
        <v/>
      </c>
      <c r="Y660" s="54" t="e">
        <f t="shared" ca="1" si="253"/>
        <v>#N/A</v>
      </c>
      <c r="Z660" s="30">
        <v>660</v>
      </c>
      <c r="AA660" s="30" t="e">
        <f t="shared" si="246"/>
        <v>#N/A</v>
      </c>
      <c r="AB660" s="30" t="e">
        <f t="shared" ca="1" si="247"/>
        <v>#N/A</v>
      </c>
      <c r="AC660" s="30" t="e">
        <f t="shared" ca="1" si="248"/>
        <v>#N/A</v>
      </c>
      <c r="AD660" s="30" t="e">
        <f t="shared" ca="1" si="249"/>
        <v>#N/A</v>
      </c>
      <c r="AE660" s="30" t="e">
        <f t="shared" ca="1" si="250"/>
        <v>#N/A</v>
      </c>
      <c r="AF660" s="30" t="e">
        <f t="shared" ca="1" si="251"/>
        <v>#N/A</v>
      </c>
      <c r="AG660" s="30" t="e">
        <f t="shared" ca="1" si="254"/>
        <v>#N/A</v>
      </c>
      <c r="AH660" s="53" t="str">
        <f t="shared" si="252"/>
        <v/>
      </c>
    </row>
    <row r="661" spans="1:34">
      <c r="A661" s="48"/>
      <c r="B661" s="135"/>
      <c r="C661" s="135"/>
      <c r="D661" s="135"/>
      <c r="E661" s="135"/>
      <c r="F661" s="135"/>
      <c r="G661" s="135"/>
      <c r="H661" s="135"/>
      <c r="I661" s="134"/>
      <c r="K661" s="51" t="str">
        <f t="shared" si="242"/>
        <v/>
      </c>
      <c r="L661" s="52" t="str">
        <f t="shared" si="243"/>
        <v/>
      </c>
      <c r="M661" s="52"/>
      <c r="N661" s="52"/>
      <c r="O661" s="52"/>
      <c r="P661" s="30"/>
      <c r="Q661" s="30" t="str">
        <f t="shared" si="244"/>
        <v/>
      </c>
      <c r="R661" s="30" t="str">
        <f t="shared" si="245"/>
        <v/>
      </c>
      <c r="S661" s="30"/>
      <c r="T661" s="30"/>
      <c r="U661" s="30"/>
      <c r="V661" s="30" t="str">
        <f t="shared" si="240"/>
        <v/>
      </c>
      <c r="W661" s="53" t="str">
        <f t="shared" si="241"/>
        <v/>
      </c>
      <c r="Y661" s="54" t="e">
        <f t="shared" ca="1" si="253"/>
        <v>#N/A</v>
      </c>
      <c r="Z661" s="30">
        <v>661</v>
      </c>
      <c r="AA661" s="30" t="e">
        <f t="shared" si="246"/>
        <v>#N/A</v>
      </c>
      <c r="AB661" s="30" t="e">
        <f t="shared" ca="1" si="247"/>
        <v>#N/A</v>
      </c>
      <c r="AC661" s="30" t="e">
        <f t="shared" ca="1" si="248"/>
        <v>#N/A</v>
      </c>
      <c r="AD661" s="30" t="e">
        <f t="shared" ca="1" si="249"/>
        <v>#N/A</v>
      </c>
      <c r="AE661" s="30" t="e">
        <f t="shared" ca="1" si="250"/>
        <v>#N/A</v>
      </c>
      <c r="AF661" s="30" t="e">
        <f t="shared" ca="1" si="251"/>
        <v>#N/A</v>
      </c>
      <c r="AG661" s="30" t="e">
        <f t="shared" ca="1" si="254"/>
        <v>#N/A</v>
      </c>
      <c r="AH661" s="53" t="str">
        <f t="shared" si="252"/>
        <v/>
      </c>
    </row>
    <row r="662" spans="1:34">
      <c r="A662" s="48"/>
      <c r="B662" s="135"/>
      <c r="C662" s="135"/>
      <c r="D662" s="135"/>
      <c r="E662" s="135"/>
      <c r="F662" s="135"/>
      <c r="G662" s="135"/>
      <c r="H662" s="135"/>
      <c r="I662" s="134"/>
      <c r="K662" s="51" t="str">
        <f t="shared" si="242"/>
        <v/>
      </c>
      <c r="L662" s="52" t="str">
        <f t="shared" si="243"/>
        <v/>
      </c>
      <c r="M662" s="52"/>
      <c r="N662" s="52"/>
      <c r="O662" s="52"/>
      <c r="P662" s="30"/>
      <c r="Q662" s="30" t="str">
        <f t="shared" si="244"/>
        <v/>
      </c>
      <c r="R662" s="30" t="str">
        <f t="shared" si="245"/>
        <v/>
      </c>
      <c r="S662" s="30"/>
      <c r="T662" s="30"/>
      <c r="U662" s="30"/>
      <c r="V662" s="30" t="str">
        <f t="shared" si="240"/>
        <v/>
      </c>
      <c r="W662" s="53" t="str">
        <f t="shared" si="241"/>
        <v/>
      </c>
      <c r="Y662" s="54" t="e">
        <f t="shared" ca="1" si="253"/>
        <v>#N/A</v>
      </c>
      <c r="Z662" s="30">
        <v>662</v>
      </c>
      <c r="AA662" s="30" t="e">
        <f t="shared" si="246"/>
        <v>#N/A</v>
      </c>
      <c r="AB662" s="30" t="e">
        <f t="shared" ca="1" si="247"/>
        <v>#N/A</v>
      </c>
      <c r="AC662" s="30" t="e">
        <f t="shared" ca="1" si="248"/>
        <v>#N/A</v>
      </c>
      <c r="AD662" s="30" t="e">
        <f t="shared" ca="1" si="249"/>
        <v>#N/A</v>
      </c>
      <c r="AE662" s="30" t="e">
        <f t="shared" ca="1" si="250"/>
        <v>#N/A</v>
      </c>
      <c r="AF662" s="30" t="e">
        <f t="shared" ca="1" si="251"/>
        <v>#N/A</v>
      </c>
      <c r="AG662" s="30" t="e">
        <f t="shared" ca="1" si="254"/>
        <v>#N/A</v>
      </c>
      <c r="AH662" s="53" t="str">
        <f t="shared" si="252"/>
        <v/>
      </c>
    </row>
    <row r="663" spans="1:34">
      <c r="A663" s="48"/>
      <c r="B663" s="135"/>
      <c r="C663" s="135"/>
      <c r="D663" s="135"/>
      <c r="E663" s="135"/>
      <c r="F663" s="135"/>
      <c r="G663" s="135"/>
      <c r="H663" s="135"/>
      <c r="I663" s="134"/>
      <c r="K663" s="51" t="str">
        <f t="shared" si="242"/>
        <v/>
      </c>
      <c r="L663" s="52" t="str">
        <f t="shared" si="243"/>
        <v/>
      </c>
      <c r="M663" s="52"/>
      <c r="N663" s="52"/>
      <c r="O663" s="52"/>
      <c r="P663" s="30"/>
      <c r="Q663" s="30" t="str">
        <f t="shared" si="244"/>
        <v/>
      </c>
      <c r="R663" s="30" t="str">
        <f t="shared" si="245"/>
        <v/>
      </c>
      <c r="S663" s="30"/>
      <c r="T663" s="30"/>
      <c r="U663" s="30"/>
      <c r="V663" s="30" t="str">
        <f t="shared" si="240"/>
        <v/>
      </c>
      <c r="W663" s="53" t="str">
        <f t="shared" si="241"/>
        <v/>
      </c>
      <c r="Y663" s="54" t="e">
        <f t="shared" ca="1" si="253"/>
        <v>#N/A</v>
      </c>
      <c r="Z663" s="30">
        <v>663</v>
      </c>
      <c r="AA663" s="30" t="e">
        <f t="shared" si="246"/>
        <v>#N/A</v>
      </c>
      <c r="AB663" s="30" t="e">
        <f t="shared" ca="1" si="247"/>
        <v>#N/A</v>
      </c>
      <c r="AC663" s="30" t="e">
        <f t="shared" ca="1" si="248"/>
        <v>#N/A</v>
      </c>
      <c r="AD663" s="30" t="e">
        <f t="shared" ca="1" si="249"/>
        <v>#N/A</v>
      </c>
      <c r="AE663" s="30" t="e">
        <f t="shared" ca="1" si="250"/>
        <v>#N/A</v>
      </c>
      <c r="AF663" s="30" t="e">
        <f t="shared" ca="1" si="251"/>
        <v>#N/A</v>
      </c>
      <c r="AG663" s="30" t="e">
        <f t="shared" ca="1" si="254"/>
        <v>#N/A</v>
      </c>
      <c r="AH663" s="53" t="str">
        <f t="shared" si="252"/>
        <v/>
      </c>
    </row>
    <row r="664" spans="1:34">
      <c r="A664" s="48"/>
      <c r="B664" s="135"/>
      <c r="C664" s="135"/>
      <c r="D664" s="135"/>
      <c r="E664" s="135"/>
      <c r="F664" s="135"/>
      <c r="G664" s="135"/>
      <c r="H664" s="135"/>
      <c r="I664" s="134"/>
      <c r="K664" s="51" t="str">
        <f t="shared" si="242"/>
        <v/>
      </c>
      <c r="L664" s="52" t="str">
        <f t="shared" si="243"/>
        <v/>
      </c>
      <c r="M664" s="52"/>
      <c r="N664" s="52"/>
      <c r="O664" s="52"/>
      <c r="P664" s="30"/>
      <c r="Q664" s="30" t="str">
        <f t="shared" si="244"/>
        <v/>
      </c>
      <c r="R664" s="30" t="str">
        <f t="shared" si="245"/>
        <v/>
      </c>
      <c r="S664" s="30"/>
      <c r="T664" s="30"/>
      <c r="U664" s="30"/>
      <c r="V664" s="30" t="str">
        <f t="shared" si="240"/>
        <v/>
      </c>
      <c r="W664" s="53" t="str">
        <f t="shared" si="241"/>
        <v/>
      </c>
      <c r="Y664" s="54" t="e">
        <f t="shared" ca="1" si="253"/>
        <v>#N/A</v>
      </c>
      <c r="Z664" s="30">
        <v>664</v>
      </c>
      <c r="AA664" s="30" t="e">
        <f t="shared" si="246"/>
        <v>#N/A</v>
      </c>
      <c r="AB664" s="30" t="e">
        <f t="shared" ca="1" si="247"/>
        <v>#N/A</v>
      </c>
      <c r="AC664" s="30" t="e">
        <f t="shared" ca="1" si="248"/>
        <v>#N/A</v>
      </c>
      <c r="AD664" s="30" t="e">
        <f t="shared" ca="1" si="249"/>
        <v>#N/A</v>
      </c>
      <c r="AE664" s="30" t="e">
        <f t="shared" ca="1" si="250"/>
        <v>#N/A</v>
      </c>
      <c r="AF664" s="30" t="e">
        <f t="shared" ca="1" si="251"/>
        <v>#N/A</v>
      </c>
      <c r="AG664" s="30" t="e">
        <f t="shared" ca="1" si="254"/>
        <v>#N/A</v>
      </c>
      <c r="AH664" s="53" t="str">
        <f t="shared" si="252"/>
        <v/>
      </c>
    </row>
    <row r="665" spans="1:34">
      <c r="A665" s="48"/>
      <c r="B665" s="135"/>
      <c r="C665" s="135"/>
      <c r="D665" s="135"/>
      <c r="E665" s="135"/>
      <c r="F665" s="135"/>
      <c r="G665" s="135"/>
      <c r="H665" s="135"/>
      <c r="I665" s="134"/>
      <c r="K665" s="51" t="str">
        <f t="shared" si="242"/>
        <v/>
      </c>
      <c r="L665" s="52" t="str">
        <f t="shared" si="243"/>
        <v/>
      </c>
      <c r="M665" s="52"/>
      <c r="N665" s="52"/>
      <c r="O665" s="52"/>
      <c r="P665" s="30"/>
      <c r="Q665" s="30" t="str">
        <f t="shared" si="244"/>
        <v/>
      </c>
      <c r="R665" s="30" t="str">
        <f t="shared" si="245"/>
        <v/>
      </c>
      <c r="S665" s="30"/>
      <c r="T665" s="30"/>
      <c r="U665" s="30"/>
      <c r="V665" s="30" t="str">
        <f t="shared" si="240"/>
        <v/>
      </c>
      <c r="W665" s="53" t="str">
        <f t="shared" si="241"/>
        <v/>
      </c>
      <c r="Y665" s="54" t="e">
        <f t="shared" ca="1" si="253"/>
        <v>#N/A</v>
      </c>
      <c r="Z665" s="30">
        <v>665</v>
      </c>
      <c r="AA665" s="30" t="e">
        <f t="shared" si="246"/>
        <v>#N/A</v>
      </c>
      <c r="AB665" s="30" t="e">
        <f t="shared" ca="1" si="247"/>
        <v>#N/A</v>
      </c>
      <c r="AC665" s="30" t="e">
        <f t="shared" ca="1" si="248"/>
        <v>#N/A</v>
      </c>
      <c r="AD665" s="30" t="e">
        <f t="shared" ca="1" si="249"/>
        <v>#N/A</v>
      </c>
      <c r="AE665" s="30" t="e">
        <f t="shared" ca="1" si="250"/>
        <v>#N/A</v>
      </c>
      <c r="AF665" s="30" t="e">
        <f t="shared" ca="1" si="251"/>
        <v>#N/A</v>
      </c>
      <c r="AG665" s="30" t="e">
        <f t="shared" ca="1" si="254"/>
        <v>#N/A</v>
      </c>
      <c r="AH665" s="53" t="str">
        <f t="shared" si="252"/>
        <v/>
      </c>
    </row>
    <row r="666" spans="1:34">
      <c r="A666" s="48"/>
      <c r="B666" s="135"/>
      <c r="C666" s="135"/>
      <c r="D666" s="135"/>
      <c r="E666" s="135"/>
      <c r="F666" s="135"/>
      <c r="G666" s="135"/>
      <c r="H666" s="135"/>
      <c r="I666" s="134"/>
      <c r="K666" s="51" t="str">
        <f t="shared" si="242"/>
        <v/>
      </c>
      <c r="L666" s="52" t="str">
        <f t="shared" si="243"/>
        <v/>
      </c>
      <c r="M666" s="52"/>
      <c r="N666" s="52"/>
      <c r="O666" s="52"/>
      <c r="P666" s="30"/>
      <c r="Q666" s="30" t="str">
        <f t="shared" si="244"/>
        <v/>
      </c>
      <c r="R666" s="30" t="str">
        <f t="shared" si="245"/>
        <v/>
      </c>
      <c r="S666" s="30"/>
      <c r="T666" s="30"/>
      <c r="U666" s="30"/>
      <c r="V666" s="30" t="str">
        <f t="shared" si="240"/>
        <v/>
      </c>
      <c r="W666" s="53" t="str">
        <f t="shared" si="241"/>
        <v/>
      </c>
      <c r="Y666" s="54" t="e">
        <f t="shared" ca="1" si="253"/>
        <v>#N/A</v>
      </c>
      <c r="Z666" s="30">
        <v>666</v>
      </c>
      <c r="AA666" s="30" t="e">
        <f t="shared" si="246"/>
        <v>#N/A</v>
      </c>
      <c r="AB666" s="30" t="e">
        <f t="shared" ca="1" si="247"/>
        <v>#N/A</v>
      </c>
      <c r="AC666" s="30" t="e">
        <f t="shared" ca="1" si="248"/>
        <v>#N/A</v>
      </c>
      <c r="AD666" s="30" t="e">
        <f t="shared" ca="1" si="249"/>
        <v>#N/A</v>
      </c>
      <c r="AE666" s="30" t="e">
        <f t="shared" ca="1" si="250"/>
        <v>#N/A</v>
      </c>
      <c r="AF666" s="30" t="e">
        <f t="shared" ca="1" si="251"/>
        <v>#N/A</v>
      </c>
      <c r="AG666" s="30" t="e">
        <f t="shared" ca="1" si="254"/>
        <v>#N/A</v>
      </c>
      <c r="AH666" s="53" t="str">
        <f t="shared" si="252"/>
        <v/>
      </c>
    </row>
    <row r="667" spans="1:34">
      <c r="A667" s="48"/>
      <c r="B667" s="135"/>
      <c r="C667" s="135"/>
      <c r="D667" s="135"/>
      <c r="E667" s="135"/>
      <c r="F667" s="135"/>
      <c r="G667" s="135"/>
      <c r="H667" s="135"/>
      <c r="I667" s="134"/>
      <c r="K667" s="51" t="str">
        <f t="shared" si="242"/>
        <v/>
      </c>
      <c r="L667" s="52" t="str">
        <f t="shared" si="243"/>
        <v/>
      </c>
      <c r="M667" s="52"/>
      <c r="N667" s="52"/>
      <c r="O667" s="52"/>
      <c r="P667" s="30"/>
      <c r="Q667" s="30" t="str">
        <f t="shared" si="244"/>
        <v/>
      </c>
      <c r="R667" s="30" t="str">
        <f t="shared" si="245"/>
        <v/>
      </c>
      <c r="S667" s="30"/>
      <c r="T667" s="30"/>
      <c r="U667" s="30"/>
      <c r="V667" s="30" t="str">
        <f t="shared" si="240"/>
        <v/>
      </c>
      <c r="W667" s="53" t="str">
        <f t="shared" si="241"/>
        <v/>
      </c>
      <c r="Y667" s="54" t="e">
        <f t="shared" ca="1" si="253"/>
        <v>#N/A</v>
      </c>
      <c r="Z667" s="30">
        <v>667</v>
      </c>
      <c r="AA667" s="30" t="e">
        <f t="shared" si="246"/>
        <v>#N/A</v>
      </c>
      <c r="AB667" s="30" t="e">
        <f t="shared" ca="1" si="247"/>
        <v>#N/A</v>
      </c>
      <c r="AC667" s="30" t="e">
        <f t="shared" ca="1" si="248"/>
        <v>#N/A</v>
      </c>
      <c r="AD667" s="30" t="e">
        <f t="shared" ca="1" si="249"/>
        <v>#N/A</v>
      </c>
      <c r="AE667" s="30" t="e">
        <f t="shared" ca="1" si="250"/>
        <v>#N/A</v>
      </c>
      <c r="AF667" s="30" t="e">
        <f t="shared" ca="1" si="251"/>
        <v>#N/A</v>
      </c>
      <c r="AG667" s="30" t="e">
        <f t="shared" ca="1" si="254"/>
        <v>#N/A</v>
      </c>
      <c r="AH667" s="53" t="str">
        <f t="shared" si="252"/>
        <v/>
      </c>
    </row>
    <row r="668" spans="1:34">
      <c r="A668" s="48"/>
      <c r="B668" s="135"/>
      <c r="C668" s="135"/>
      <c r="D668" s="135"/>
      <c r="E668" s="135"/>
      <c r="F668" s="135"/>
      <c r="G668" s="135"/>
      <c r="H668" s="135"/>
      <c r="I668" s="134"/>
      <c r="K668" s="51" t="str">
        <f t="shared" si="242"/>
        <v/>
      </c>
      <c r="L668" s="52" t="str">
        <f t="shared" si="243"/>
        <v/>
      </c>
      <c r="M668" s="52"/>
      <c r="N668" s="52"/>
      <c r="O668" s="52"/>
      <c r="P668" s="30"/>
      <c r="Q668" s="30" t="str">
        <f t="shared" si="244"/>
        <v/>
      </c>
      <c r="R668" s="30" t="str">
        <f t="shared" si="245"/>
        <v/>
      </c>
      <c r="S668" s="30"/>
      <c r="T668" s="30"/>
      <c r="U668" s="30"/>
      <c r="V668" s="30" t="str">
        <f t="shared" si="240"/>
        <v/>
      </c>
      <c r="W668" s="53" t="str">
        <f t="shared" si="241"/>
        <v/>
      </c>
      <c r="Y668" s="54" t="e">
        <f t="shared" ca="1" si="253"/>
        <v>#N/A</v>
      </c>
      <c r="Z668" s="30">
        <v>668</v>
      </c>
      <c r="AA668" s="30" t="e">
        <f t="shared" si="246"/>
        <v>#N/A</v>
      </c>
      <c r="AB668" s="30" t="e">
        <f t="shared" ca="1" si="247"/>
        <v>#N/A</v>
      </c>
      <c r="AC668" s="30" t="e">
        <f t="shared" ca="1" si="248"/>
        <v>#N/A</v>
      </c>
      <c r="AD668" s="30" t="e">
        <f t="shared" ca="1" si="249"/>
        <v>#N/A</v>
      </c>
      <c r="AE668" s="30" t="e">
        <f t="shared" ca="1" si="250"/>
        <v>#N/A</v>
      </c>
      <c r="AF668" s="30" t="e">
        <f t="shared" ca="1" si="251"/>
        <v>#N/A</v>
      </c>
      <c r="AG668" s="30" t="e">
        <f t="shared" ca="1" si="254"/>
        <v>#N/A</v>
      </c>
      <c r="AH668" s="53" t="str">
        <f t="shared" si="252"/>
        <v/>
      </c>
    </row>
    <row r="669" spans="1:34">
      <c r="A669" s="48"/>
      <c r="B669" s="135"/>
      <c r="C669" s="135"/>
      <c r="D669" s="135"/>
      <c r="E669" s="135"/>
      <c r="F669" s="135"/>
      <c r="G669" s="135"/>
      <c r="H669" s="135"/>
      <c r="I669" s="134"/>
      <c r="K669" s="51" t="str">
        <f t="shared" si="242"/>
        <v/>
      </c>
      <c r="L669" s="52" t="str">
        <f t="shared" si="243"/>
        <v/>
      </c>
      <c r="M669" s="52"/>
      <c r="N669" s="52"/>
      <c r="O669" s="52"/>
      <c r="P669" s="30"/>
      <c r="Q669" s="30" t="str">
        <f t="shared" si="244"/>
        <v/>
      </c>
      <c r="R669" s="30" t="str">
        <f t="shared" si="245"/>
        <v/>
      </c>
      <c r="S669" s="30"/>
      <c r="T669" s="30"/>
      <c r="U669" s="30"/>
      <c r="V669" s="30" t="str">
        <f t="shared" si="240"/>
        <v/>
      </c>
      <c r="W669" s="53" t="str">
        <f t="shared" si="241"/>
        <v/>
      </c>
      <c r="Y669" s="54" t="e">
        <f t="shared" ca="1" si="253"/>
        <v>#N/A</v>
      </c>
      <c r="Z669" s="30">
        <v>669</v>
      </c>
      <c r="AA669" s="30" t="e">
        <f t="shared" si="246"/>
        <v>#N/A</v>
      </c>
      <c r="AB669" s="30" t="e">
        <f t="shared" ca="1" si="247"/>
        <v>#N/A</v>
      </c>
      <c r="AC669" s="30" t="e">
        <f t="shared" ca="1" si="248"/>
        <v>#N/A</v>
      </c>
      <c r="AD669" s="30" t="e">
        <f t="shared" ca="1" si="249"/>
        <v>#N/A</v>
      </c>
      <c r="AE669" s="30" t="e">
        <f t="shared" ca="1" si="250"/>
        <v>#N/A</v>
      </c>
      <c r="AF669" s="30" t="e">
        <f t="shared" ca="1" si="251"/>
        <v>#N/A</v>
      </c>
      <c r="AG669" s="30" t="e">
        <f t="shared" ca="1" si="254"/>
        <v>#N/A</v>
      </c>
      <c r="AH669" s="53" t="str">
        <f t="shared" si="252"/>
        <v/>
      </c>
    </row>
    <row r="670" spans="1:34">
      <c r="A670" s="48"/>
      <c r="B670" s="135"/>
      <c r="C670" s="135"/>
      <c r="D670" s="135"/>
      <c r="E670" s="135"/>
      <c r="F670" s="135"/>
      <c r="G670" s="135"/>
      <c r="H670" s="135"/>
      <c r="I670" s="134"/>
      <c r="K670" s="51" t="str">
        <f t="shared" si="242"/>
        <v/>
      </c>
      <c r="L670" s="52" t="str">
        <f t="shared" si="243"/>
        <v/>
      </c>
      <c r="M670" s="52"/>
      <c r="N670" s="52"/>
      <c r="O670" s="52"/>
      <c r="P670" s="30"/>
      <c r="Q670" s="30" t="str">
        <f t="shared" si="244"/>
        <v/>
      </c>
      <c r="R670" s="30" t="str">
        <f t="shared" si="245"/>
        <v/>
      </c>
      <c r="S670" s="30"/>
      <c r="T670" s="30"/>
      <c r="U670" s="30"/>
      <c r="V670" s="30" t="str">
        <f t="shared" si="240"/>
        <v/>
      </c>
      <c r="W670" s="53" t="str">
        <f t="shared" si="241"/>
        <v/>
      </c>
      <c r="Y670" s="54" t="e">
        <f t="shared" ca="1" si="253"/>
        <v>#N/A</v>
      </c>
      <c r="Z670" s="30">
        <v>670</v>
      </c>
      <c r="AA670" s="30" t="e">
        <f t="shared" si="246"/>
        <v>#N/A</v>
      </c>
      <c r="AB670" s="30" t="e">
        <f t="shared" ca="1" si="247"/>
        <v>#N/A</v>
      </c>
      <c r="AC670" s="30" t="e">
        <f t="shared" ca="1" si="248"/>
        <v>#N/A</v>
      </c>
      <c r="AD670" s="30" t="e">
        <f t="shared" ca="1" si="249"/>
        <v>#N/A</v>
      </c>
      <c r="AE670" s="30" t="e">
        <f t="shared" ca="1" si="250"/>
        <v>#N/A</v>
      </c>
      <c r="AF670" s="30" t="e">
        <f t="shared" ca="1" si="251"/>
        <v>#N/A</v>
      </c>
      <c r="AG670" s="30" t="e">
        <f t="shared" ca="1" si="254"/>
        <v>#N/A</v>
      </c>
      <c r="AH670" s="53" t="str">
        <f t="shared" si="252"/>
        <v/>
      </c>
    </row>
    <row r="671" spans="1:34">
      <c r="A671" s="48"/>
      <c r="B671" s="135"/>
      <c r="C671" s="135"/>
      <c r="D671" s="135"/>
      <c r="E671" s="135"/>
      <c r="F671" s="135"/>
      <c r="G671" s="135"/>
      <c r="H671" s="135"/>
      <c r="I671" s="134"/>
      <c r="K671" s="51" t="str">
        <f t="shared" si="242"/>
        <v/>
      </c>
      <c r="L671" s="52" t="str">
        <f t="shared" si="243"/>
        <v/>
      </c>
      <c r="M671" s="52"/>
      <c r="N671" s="52"/>
      <c r="O671" s="52"/>
      <c r="P671" s="30"/>
      <c r="Q671" s="30" t="str">
        <f t="shared" si="244"/>
        <v/>
      </c>
      <c r="R671" s="30" t="str">
        <f t="shared" si="245"/>
        <v/>
      </c>
      <c r="S671" s="30"/>
      <c r="T671" s="30"/>
      <c r="U671" s="30"/>
      <c r="V671" s="30" t="str">
        <f t="shared" si="240"/>
        <v/>
      </c>
      <c r="W671" s="53" t="str">
        <f t="shared" si="241"/>
        <v/>
      </c>
      <c r="Y671" s="54" t="e">
        <f t="shared" ca="1" si="253"/>
        <v>#N/A</v>
      </c>
      <c r="Z671" s="30">
        <v>671</v>
      </c>
      <c r="AA671" s="30" t="e">
        <f t="shared" si="246"/>
        <v>#N/A</v>
      </c>
      <c r="AB671" s="30" t="e">
        <f t="shared" ca="1" si="247"/>
        <v>#N/A</v>
      </c>
      <c r="AC671" s="30" t="e">
        <f t="shared" ca="1" si="248"/>
        <v>#N/A</v>
      </c>
      <c r="AD671" s="30" t="e">
        <f t="shared" ca="1" si="249"/>
        <v>#N/A</v>
      </c>
      <c r="AE671" s="30" t="e">
        <f t="shared" ca="1" si="250"/>
        <v>#N/A</v>
      </c>
      <c r="AF671" s="30" t="e">
        <f t="shared" ca="1" si="251"/>
        <v>#N/A</v>
      </c>
      <c r="AG671" s="30" t="e">
        <f t="shared" ca="1" si="254"/>
        <v>#N/A</v>
      </c>
      <c r="AH671" s="53" t="str">
        <f t="shared" si="252"/>
        <v/>
      </c>
    </row>
    <row r="672" spans="1:34">
      <c r="A672" s="48"/>
      <c r="B672" s="135"/>
      <c r="C672" s="135"/>
      <c r="D672" s="135"/>
      <c r="E672" s="135"/>
      <c r="F672" s="135"/>
      <c r="G672" s="135"/>
      <c r="H672" s="135"/>
      <c r="I672" s="134"/>
      <c r="K672" s="51" t="str">
        <f t="shared" si="242"/>
        <v/>
      </c>
      <c r="L672" s="52" t="str">
        <f t="shared" si="243"/>
        <v/>
      </c>
      <c r="M672" s="52"/>
      <c r="N672" s="52"/>
      <c r="O672" s="52"/>
      <c r="P672" s="30"/>
      <c r="Q672" s="30" t="str">
        <f t="shared" si="244"/>
        <v/>
      </c>
      <c r="R672" s="30" t="str">
        <f t="shared" si="245"/>
        <v/>
      </c>
      <c r="S672" s="30"/>
      <c r="T672" s="30"/>
      <c r="U672" s="30"/>
      <c r="V672" s="30" t="str">
        <f t="shared" si="240"/>
        <v/>
      </c>
      <c r="W672" s="53" t="str">
        <f t="shared" si="241"/>
        <v/>
      </c>
      <c r="Y672" s="54" t="e">
        <f t="shared" ca="1" si="253"/>
        <v>#N/A</v>
      </c>
      <c r="Z672" s="30">
        <v>672</v>
      </c>
      <c r="AA672" s="30" t="e">
        <f t="shared" si="246"/>
        <v>#N/A</v>
      </c>
      <c r="AB672" s="30" t="e">
        <f t="shared" ca="1" si="247"/>
        <v>#N/A</v>
      </c>
      <c r="AC672" s="30" t="e">
        <f t="shared" ca="1" si="248"/>
        <v>#N/A</v>
      </c>
      <c r="AD672" s="30" t="e">
        <f t="shared" ca="1" si="249"/>
        <v>#N/A</v>
      </c>
      <c r="AE672" s="30" t="e">
        <f t="shared" ca="1" si="250"/>
        <v>#N/A</v>
      </c>
      <c r="AF672" s="30" t="e">
        <f t="shared" ca="1" si="251"/>
        <v>#N/A</v>
      </c>
      <c r="AG672" s="30" t="e">
        <f t="shared" ca="1" si="254"/>
        <v>#N/A</v>
      </c>
      <c r="AH672" s="53" t="str">
        <f t="shared" si="252"/>
        <v/>
      </c>
    </row>
    <row r="673" spans="1:34">
      <c r="A673" s="48"/>
      <c r="B673" s="135"/>
      <c r="C673" s="135"/>
      <c r="D673" s="135"/>
      <c r="E673" s="135"/>
      <c r="F673" s="135"/>
      <c r="G673" s="135"/>
      <c r="H673" s="135"/>
      <c r="I673" s="134"/>
      <c r="K673" s="51" t="str">
        <f t="shared" si="242"/>
        <v/>
      </c>
      <c r="L673" s="52" t="str">
        <f t="shared" si="243"/>
        <v/>
      </c>
      <c r="M673" s="52"/>
      <c r="N673" s="52"/>
      <c r="O673" s="52"/>
      <c r="P673" s="30"/>
      <c r="Q673" s="30" t="str">
        <f t="shared" si="244"/>
        <v/>
      </c>
      <c r="R673" s="30" t="str">
        <f t="shared" si="245"/>
        <v/>
      </c>
      <c r="S673" s="30"/>
      <c r="T673" s="30"/>
      <c r="U673" s="30"/>
      <c r="V673" s="30" t="str">
        <f t="shared" si="240"/>
        <v/>
      </c>
      <c r="W673" s="53" t="str">
        <f t="shared" si="241"/>
        <v/>
      </c>
      <c r="Y673" s="54" t="e">
        <f t="shared" ca="1" si="253"/>
        <v>#N/A</v>
      </c>
      <c r="Z673" s="30">
        <v>673</v>
      </c>
      <c r="AA673" s="30" t="e">
        <f t="shared" si="246"/>
        <v>#N/A</v>
      </c>
      <c r="AB673" s="30" t="e">
        <f t="shared" ca="1" si="247"/>
        <v>#N/A</v>
      </c>
      <c r="AC673" s="30" t="e">
        <f t="shared" ca="1" si="248"/>
        <v>#N/A</v>
      </c>
      <c r="AD673" s="30" t="e">
        <f t="shared" ca="1" si="249"/>
        <v>#N/A</v>
      </c>
      <c r="AE673" s="30" t="e">
        <f t="shared" ca="1" si="250"/>
        <v>#N/A</v>
      </c>
      <c r="AF673" s="30" t="e">
        <f t="shared" ca="1" si="251"/>
        <v>#N/A</v>
      </c>
      <c r="AG673" s="30" t="e">
        <f t="shared" ca="1" si="254"/>
        <v>#N/A</v>
      </c>
      <c r="AH673" s="53" t="str">
        <f t="shared" si="252"/>
        <v/>
      </c>
    </row>
    <row r="674" spans="1:34">
      <c r="A674" s="48"/>
      <c r="B674" s="135"/>
      <c r="C674" s="135"/>
      <c r="D674" s="135"/>
      <c r="E674" s="135"/>
      <c r="F674" s="135"/>
      <c r="G674" s="135"/>
      <c r="H674" s="135"/>
      <c r="I674" s="134"/>
      <c r="K674" s="51" t="str">
        <f t="shared" si="242"/>
        <v/>
      </c>
      <c r="L674" s="52" t="str">
        <f t="shared" si="243"/>
        <v/>
      </c>
      <c r="M674" s="52"/>
      <c r="N674" s="52"/>
      <c r="O674" s="52"/>
      <c r="P674" s="30"/>
      <c r="Q674" s="30" t="str">
        <f t="shared" si="244"/>
        <v/>
      </c>
      <c r="R674" s="30" t="str">
        <f t="shared" si="245"/>
        <v/>
      </c>
      <c r="S674" s="30"/>
      <c r="T674" s="30"/>
      <c r="U674" s="30"/>
      <c r="V674" s="30" t="str">
        <f t="shared" si="240"/>
        <v/>
      </c>
      <c r="W674" s="53" t="str">
        <f t="shared" si="241"/>
        <v/>
      </c>
      <c r="Y674" s="54" t="e">
        <f t="shared" ca="1" si="253"/>
        <v>#N/A</v>
      </c>
      <c r="Z674" s="30">
        <v>674</v>
      </c>
      <c r="AA674" s="30" t="e">
        <f t="shared" si="246"/>
        <v>#N/A</v>
      </c>
      <c r="AB674" s="30" t="e">
        <f t="shared" ca="1" si="247"/>
        <v>#N/A</v>
      </c>
      <c r="AC674" s="30" t="e">
        <f t="shared" ca="1" si="248"/>
        <v>#N/A</v>
      </c>
      <c r="AD674" s="30" t="e">
        <f t="shared" ca="1" si="249"/>
        <v>#N/A</v>
      </c>
      <c r="AE674" s="30" t="e">
        <f t="shared" ca="1" si="250"/>
        <v>#N/A</v>
      </c>
      <c r="AF674" s="30" t="e">
        <f t="shared" ca="1" si="251"/>
        <v>#N/A</v>
      </c>
      <c r="AG674" s="30" t="e">
        <f t="shared" ca="1" si="254"/>
        <v>#N/A</v>
      </c>
      <c r="AH674" s="53" t="str">
        <f t="shared" si="252"/>
        <v/>
      </c>
    </row>
    <row r="675" spans="1:34">
      <c r="A675" s="48"/>
      <c r="B675" s="135"/>
      <c r="C675" s="135"/>
      <c r="D675" s="135"/>
      <c r="E675" s="135"/>
      <c r="F675" s="135"/>
      <c r="G675" s="135"/>
      <c r="H675" s="135"/>
      <c r="I675" s="134"/>
      <c r="K675" s="51" t="str">
        <f t="shared" si="242"/>
        <v/>
      </c>
      <c r="L675" s="52" t="str">
        <f t="shared" si="243"/>
        <v/>
      </c>
      <c r="M675" s="52"/>
      <c r="N675" s="52"/>
      <c r="O675" s="52"/>
      <c r="P675" s="30"/>
      <c r="Q675" s="30" t="str">
        <f t="shared" si="244"/>
        <v/>
      </c>
      <c r="R675" s="30" t="str">
        <f t="shared" si="245"/>
        <v/>
      </c>
      <c r="S675" s="30"/>
      <c r="T675" s="30"/>
      <c r="U675" s="30"/>
      <c r="V675" s="30" t="str">
        <f t="shared" si="240"/>
        <v/>
      </c>
      <c r="W675" s="53" t="str">
        <f t="shared" si="241"/>
        <v/>
      </c>
      <c r="Y675" s="54" t="e">
        <f t="shared" ca="1" si="253"/>
        <v>#N/A</v>
      </c>
      <c r="Z675" s="30">
        <v>675</v>
      </c>
      <c r="AA675" s="30" t="e">
        <f t="shared" si="246"/>
        <v>#N/A</v>
      </c>
      <c r="AB675" s="30" t="e">
        <f t="shared" ca="1" si="247"/>
        <v>#N/A</v>
      </c>
      <c r="AC675" s="30" t="e">
        <f t="shared" ca="1" si="248"/>
        <v>#N/A</v>
      </c>
      <c r="AD675" s="30" t="e">
        <f t="shared" ca="1" si="249"/>
        <v>#N/A</v>
      </c>
      <c r="AE675" s="30" t="e">
        <f t="shared" ca="1" si="250"/>
        <v>#N/A</v>
      </c>
      <c r="AF675" s="30" t="e">
        <f t="shared" ca="1" si="251"/>
        <v>#N/A</v>
      </c>
      <c r="AG675" s="30" t="e">
        <f t="shared" ca="1" si="254"/>
        <v>#N/A</v>
      </c>
      <c r="AH675" s="53" t="str">
        <f t="shared" si="252"/>
        <v/>
      </c>
    </row>
    <row r="676" spans="1:34">
      <c r="A676" s="48"/>
      <c r="B676" s="135"/>
      <c r="C676" s="135"/>
      <c r="D676" s="135"/>
      <c r="E676" s="135"/>
      <c r="F676" s="135"/>
      <c r="G676" s="135"/>
      <c r="H676" s="135"/>
      <c r="I676" s="134"/>
      <c r="K676" s="51" t="str">
        <f t="shared" si="242"/>
        <v/>
      </c>
      <c r="L676" s="52" t="str">
        <f t="shared" si="243"/>
        <v/>
      </c>
      <c r="M676" s="52"/>
      <c r="N676" s="52"/>
      <c r="O676" s="52"/>
      <c r="P676" s="30"/>
      <c r="Q676" s="30" t="str">
        <f t="shared" si="244"/>
        <v/>
      </c>
      <c r="R676" s="30" t="str">
        <f t="shared" si="245"/>
        <v/>
      </c>
      <c r="S676" s="30"/>
      <c r="T676" s="30"/>
      <c r="U676" s="30"/>
      <c r="V676" s="30" t="str">
        <f t="shared" si="240"/>
        <v/>
      </c>
      <c r="W676" s="53" t="str">
        <f t="shared" si="241"/>
        <v/>
      </c>
      <c r="Y676" s="54" t="e">
        <f t="shared" ca="1" si="253"/>
        <v>#N/A</v>
      </c>
      <c r="Z676" s="30">
        <v>676</v>
      </c>
      <c r="AA676" s="30" t="e">
        <f t="shared" si="246"/>
        <v>#N/A</v>
      </c>
      <c r="AB676" s="30" t="e">
        <f t="shared" ca="1" si="247"/>
        <v>#N/A</v>
      </c>
      <c r="AC676" s="30" t="e">
        <f t="shared" ca="1" si="248"/>
        <v>#N/A</v>
      </c>
      <c r="AD676" s="30" t="e">
        <f t="shared" ca="1" si="249"/>
        <v>#N/A</v>
      </c>
      <c r="AE676" s="30" t="e">
        <f t="shared" ca="1" si="250"/>
        <v>#N/A</v>
      </c>
      <c r="AF676" s="30" t="e">
        <f t="shared" ca="1" si="251"/>
        <v>#N/A</v>
      </c>
      <c r="AG676" s="30" t="e">
        <f t="shared" ca="1" si="254"/>
        <v>#N/A</v>
      </c>
      <c r="AH676" s="53" t="str">
        <f t="shared" si="252"/>
        <v/>
      </c>
    </row>
    <row r="677" spans="1:34">
      <c r="A677" s="48"/>
      <c r="B677" s="135"/>
      <c r="C677" s="135"/>
      <c r="D677" s="135"/>
      <c r="E677" s="135"/>
      <c r="F677" s="135"/>
      <c r="G677" s="135"/>
      <c r="H677" s="135"/>
      <c r="I677" s="134"/>
      <c r="K677" s="51" t="str">
        <f t="shared" si="242"/>
        <v/>
      </c>
      <c r="L677" s="52" t="str">
        <f t="shared" si="243"/>
        <v/>
      </c>
      <c r="M677" s="52"/>
      <c r="N677" s="52"/>
      <c r="O677" s="52"/>
      <c r="P677" s="30"/>
      <c r="Q677" s="30" t="str">
        <f t="shared" si="244"/>
        <v/>
      </c>
      <c r="R677" s="30" t="str">
        <f t="shared" si="245"/>
        <v/>
      </c>
      <c r="S677" s="30"/>
      <c r="T677" s="30"/>
      <c r="U677" s="30"/>
      <c r="V677" s="30" t="str">
        <f t="shared" si="240"/>
        <v/>
      </c>
      <c r="W677" s="53" t="str">
        <f t="shared" si="241"/>
        <v/>
      </c>
      <c r="Y677" s="54" t="e">
        <f t="shared" ca="1" si="253"/>
        <v>#N/A</v>
      </c>
      <c r="Z677" s="30">
        <v>677</v>
      </c>
      <c r="AA677" s="30" t="e">
        <f t="shared" si="246"/>
        <v>#N/A</v>
      </c>
      <c r="AB677" s="30" t="e">
        <f t="shared" ca="1" si="247"/>
        <v>#N/A</v>
      </c>
      <c r="AC677" s="30" t="e">
        <f t="shared" ca="1" si="248"/>
        <v>#N/A</v>
      </c>
      <c r="AD677" s="30" t="e">
        <f t="shared" ca="1" si="249"/>
        <v>#N/A</v>
      </c>
      <c r="AE677" s="30" t="e">
        <f t="shared" ca="1" si="250"/>
        <v>#N/A</v>
      </c>
      <c r="AF677" s="30" t="e">
        <f t="shared" ca="1" si="251"/>
        <v>#N/A</v>
      </c>
      <c r="AG677" s="30" t="e">
        <f t="shared" ca="1" si="254"/>
        <v>#N/A</v>
      </c>
      <c r="AH677" s="53" t="str">
        <f t="shared" si="252"/>
        <v/>
      </c>
    </row>
    <row r="678" spans="1:34">
      <c r="A678" s="48"/>
      <c r="B678" s="135"/>
      <c r="C678" s="135"/>
      <c r="D678" s="135"/>
      <c r="E678" s="135"/>
      <c r="F678" s="135"/>
      <c r="G678" s="135"/>
      <c r="H678" s="135"/>
      <c r="I678" s="134"/>
      <c r="K678" s="51" t="str">
        <f t="shared" si="242"/>
        <v/>
      </c>
      <c r="L678" s="52" t="str">
        <f t="shared" si="243"/>
        <v/>
      </c>
      <c r="M678" s="52"/>
      <c r="N678" s="52"/>
      <c r="O678" s="52"/>
      <c r="P678" s="30"/>
      <c r="Q678" s="30" t="str">
        <f t="shared" si="244"/>
        <v/>
      </c>
      <c r="R678" s="30" t="str">
        <f t="shared" si="245"/>
        <v/>
      </c>
      <c r="S678" s="30"/>
      <c r="T678" s="30"/>
      <c r="U678" s="30"/>
      <c r="V678" s="30" t="str">
        <f t="shared" si="240"/>
        <v/>
      </c>
      <c r="W678" s="53" t="str">
        <f t="shared" si="241"/>
        <v/>
      </c>
      <c r="Y678" s="54" t="e">
        <f t="shared" ca="1" si="253"/>
        <v>#N/A</v>
      </c>
      <c r="Z678" s="30">
        <v>678</v>
      </c>
      <c r="AA678" s="30" t="e">
        <f t="shared" si="246"/>
        <v>#N/A</v>
      </c>
      <c r="AB678" s="30" t="e">
        <f t="shared" ca="1" si="247"/>
        <v>#N/A</v>
      </c>
      <c r="AC678" s="30" t="e">
        <f t="shared" ca="1" si="248"/>
        <v>#N/A</v>
      </c>
      <c r="AD678" s="30" t="e">
        <f t="shared" ca="1" si="249"/>
        <v>#N/A</v>
      </c>
      <c r="AE678" s="30" t="e">
        <f t="shared" ca="1" si="250"/>
        <v>#N/A</v>
      </c>
      <c r="AF678" s="30" t="e">
        <f t="shared" ca="1" si="251"/>
        <v>#N/A</v>
      </c>
      <c r="AG678" s="30" t="e">
        <f t="shared" ca="1" si="254"/>
        <v>#N/A</v>
      </c>
      <c r="AH678" s="53" t="str">
        <f t="shared" si="252"/>
        <v/>
      </c>
    </row>
    <row r="679" spans="1:34">
      <c r="A679" s="48"/>
      <c r="B679" s="135"/>
      <c r="C679" s="135"/>
      <c r="D679" s="135"/>
      <c r="E679" s="135"/>
      <c r="F679" s="135"/>
      <c r="G679" s="135"/>
      <c r="H679" s="135"/>
      <c r="I679" s="134"/>
      <c r="K679" s="51" t="str">
        <f t="shared" si="242"/>
        <v/>
      </c>
      <c r="L679" s="52" t="str">
        <f t="shared" si="243"/>
        <v/>
      </c>
      <c r="M679" s="52"/>
      <c r="N679" s="52"/>
      <c r="O679" s="52"/>
      <c r="P679" s="30"/>
      <c r="Q679" s="30" t="str">
        <f t="shared" si="244"/>
        <v/>
      </c>
      <c r="R679" s="30" t="str">
        <f t="shared" si="245"/>
        <v/>
      </c>
      <c r="S679" s="30"/>
      <c r="T679" s="30"/>
      <c r="U679" s="30"/>
      <c r="V679" s="30" t="str">
        <f t="shared" si="240"/>
        <v/>
      </c>
      <c r="W679" s="53" t="str">
        <f t="shared" si="241"/>
        <v/>
      </c>
      <c r="Y679" s="54" t="e">
        <f t="shared" ca="1" si="253"/>
        <v>#N/A</v>
      </c>
      <c r="Z679" s="30">
        <v>679</v>
      </c>
      <c r="AA679" s="30" t="e">
        <f t="shared" si="246"/>
        <v>#N/A</v>
      </c>
      <c r="AB679" s="30" t="e">
        <f t="shared" ca="1" si="247"/>
        <v>#N/A</v>
      </c>
      <c r="AC679" s="30" t="e">
        <f t="shared" ca="1" si="248"/>
        <v>#N/A</v>
      </c>
      <c r="AD679" s="30" t="e">
        <f t="shared" ca="1" si="249"/>
        <v>#N/A</v>
      </c>
      <c r="AE679" s="30" t="e">
        <f t="shared" ca="1" si="250"/>
        <v>#N/A</v>
      </c>
      <c r="AF679" s="30" t="e">
        <f t="shared" ca="1" si="251"/>
        <v>#N/A</v>
      </c>
      <c r="AG679" s="30" t="e">
        <f t="shared" ca="1" si="254"/>
        <v>#N/A</v>
      </c>
      <c r="AH679" s="53" t="str">
        <f t="shared" si="252"/>
        <v/>
      </c>
    </row>
    <row r="680" spans="1:34">
      <c r="A680" s="48"/>
      <c r="B680" s="135"/>
      <c r="C680" s="135"/>
      <c r="D680" s="135"/>
      <c r="E680" s="135"/>
      <c r="F680" s="135"/>
      <c r="G680" s="135"/>
      <c r="H680" s="135"/>
      <c r="I680" s="134"/>
      <c r="K680" s="51" t="str">
        <f t="shared" si="242"/>
        <v/>
      </c>
      <c r="L680" s="52" t="str">
        <f t="shared" si="243"/>
        <v/>
      </c>
      <c r="M680" s="52"/>
      <c r="N680" s="52"/>
      <c r="O680" s="52"/>
      <c r="P680" s="30"/>
      <c r="Q680" s="30" t="str">
        <f t="shared" si="244"/>
        <v/>
      </c>
      <c r="R680" s="30" t="str">
        <f t="shared" si="245"/>
        <v/>
      </c>
      <c r="S680" s="30"/>
      <c r="T680" s="30"/>
      <c r="U680" s="30"/>
      <c r="V680" s="30" t="str">
        <f t="shared" si="240"/>
        <v/>
      </c>
      <c r="W680" s="53" t="str">
        <f t="shared" si="241"/>
        <v/>
      </c>
      <c r="Y680" s="54" t="e">
        <f t="shared" ca="1" si="253"/>
        <v>#N/A</v>
      </c>
      <c r="Z680" s="30">
        <v>680</v>
      </c>
      <c r="AA680" s="30" t="e">
        <f t="shared" si="246"/>
        <v>#N/A</v>
      </c>
      <c r="AB680" s="30" t="e">
        <f t="shared" ca="1" si="247"/>
        <v>#N/A</v>
      </c>
      <c r="AC680" s="30" t="e">
        <f t="shared" ca="1" si="248"/>
        <v>#N/A</v>
      </c>
      <c r="AD680" s="30" t="e">
        <f t="shared" ca="1" si="249"/>
        <v>#N/A</v>
      </c>
      <c r="AE680" s="30" t="e">
        <f t="shared" ca="1" si="250"/>
        <v>#N/A</v>
      </c>
      <c r="AF680" s="30" t="e">
        <f t="shared" ca="1" si="251"/>
        <v>#N/A</v>
      </c>
      <c r="AG680" s="30" t="e">
        <f t="shared" ca="1" si="254"/>
        <v>#N/A</v>
      </c>
      <c r="AH680" s="53" t="str">
        <f t="shared" si="252"/>
        <v/>
      </c>
    </row>
    <row r="681" spans="1:34">
      <c r="A681" s="48"/>
      <c r="B681" s="135"/>
      <c r="C681" s="135"/>
      <c r="D681" s="135"/>
      <c r="E681" s="135"/>
      <c r="F681" s="135"/>
      <c r="G681" s="135"/>
      <c r="H681" s="135"/>
      <c r="I681" s="134"/>
      <c r="K681" s="51" t="str">
        <f t="shared" si="242"/>
        <v/>
      </c>
      <c r="L681" s="52" t="str">
        <f t="shared" si="243"/>
        <v/>
      </c>
      <c r="M681" s="52"/>
      <c r="N681" s="52"/>
      <c r="O681" s="52"/>
      <c r="P681" s="30"/>
      <c r="Q681" s="30" t="str">
        <f t="shared" si="244"/>
        <v/>
      </c>
      <c r="R681" s="30" t="str">
        <f t="shared" si="245"/>
        <v/>
      </c>
      <c r="S681" s="30"/>
      <c r="T681" s="30"/>
      <c r="U681" s="30"/>
      <c r="V681" s="30" t="str">
        <f t="shared" si="240"/>
        <v/>
      </c>
      <c r="W681" s="53" t="str">
        <f t="shared" si="241"/>
        <v/>
      </c>
      <c r="Y681" s="54" t="e">
        <f t="shared" ca="1" si="253"/>
        <v>#N/A</v>
      </c>
      <c r="Z681" s="30">
        <v>681</v>
      </c>
      <c r="AA681" s="30" t="e">
        <f t="shared" si="246"/>
        <v>#N/A</v>
      </c>
      <c r="AB681" s="30" t="e">
        <f t="shared" ca="1" si="247"/>
        <v>#N/A</v>
      </c>
      <c r="AC681" s="30" t="e">
        <f t="shared" ca="1" si="248"/>
        <v>#N/A</v>
      </c>
      <c r="AD681" s="30" t="e">
        <f t="shared" ca="1" si="249"/>
        <v>#N/A</v>
      </c>
      <c r="AE681" s="30" t="e">
        <f t="shared" ca="1" si="250"/>
        <v>#N/A</v>
      </c>
      <c r="AF681" s="30" t="e">
        <f t="shared" ca="1" si="251"/>
        <v>#N/A</v>
      </c>
      <c r="AG681" s="30" t="e">
        <f t="shared" ca="1" si="254"/>
        <v>#N/A</v>
      </c>
      <c r="AH681" s="53" t="str">
        <f t="shared" si="252"/>
        <v/>
      </c>
    </row>
    <row r="682" spans="1:34">
      <c r="A682" s="48"/>
      <c r="B682" s="135"/>
      <c r="C682" s="135"/>
      <c r="D682" s="135"/>
      <c r="E682" s="135"/>
      <c r="F682" s="135"/>
      <c r="G682" s="135"/>
      <c r="H682" s="135"/>
      <c r="I682" s="134"/>
      <c r="K682" s="51" t="str">
        <f t="shared" si="242"/>
        <v/>
      </c>
      <c r="L682" s="52" t="str">
        <f t="shared" si="243"/>
        <v/>
      </c>
      <c r="M682" s="52"/>
      <c r="N682" s="52"/>
      <c r="O682" s="52"/>
      <c r="P682" s="30"/>
      <c r="Q682" s="30" t="str">
        <f t="shared" si="244"/>
        <v/>
      </c>
      <c r="R682" s="30" t="str">
        <f t="shared" si="245"/>
        <v/>
      </c>
      <c r="S682" s="30"/>
      <c r="T682" s="30"/>
      <c r="U682" s="30"/>
      <c r="V682" s="30" t="str">
        <f t="shared" si="240"/>
        <v/>
      </c>
      <c r="W682" s="53" t="str">
        <f t="shared" si="241"/>
        <v/>
      </c>
      <c r="Y682" s="54" t="e">
        <f t="shared" ca="1" si="253"/>
        <v>#N/A</v>
      </c>
      <c r="Z682" s="30">
        <v>682</v>
      </c>
      <c r="AA682" s="30" t="e">
        <f t="shared" si="246"/>
        <v>#N/A</v>
      </c>
      <c r="AB682" s="30" t="e">
        <f t="shared" ca="1" si="247"/>
        <v>#N/A</v>
      </c>
      <c r="AC682" s="30" t="e">
        <f t="shared" ca="1" si="248"/>
        <v>#N/A</v>
      </c>
      <c r="AD682" s="30" t="e">
        <f t="shared" ca="1" si="249"/>
        <v>#N/A</v>
      </c>
      <c r="AE682" s="30" t="e">
        <f t="shared" ca="1" si="250"/>
        <v>#N/A</v>
      </c>
      <c r="AF682" s="30" t="e">
        <f t="shared" ca="1" si="251"/>
        <v>#N/A</v>
      </c>
      <c r="AG682" s="30" t="e">
        <f t="shared" ca="1" si="254"/>
        <v>#N/A</v>
      </c>
      <c r="AH682" s="53" t="str">
        <f t="shared" si="252"/>
        <v/>
      </c>
    </row>
    <row r="683" spans="1:34">
      <c r="A683" s="48"/>
      <c r="B683" s="135"/>
      <c r="C683" s="135"/>
      <c r="D683" s="135"/>
      <c r="E683" s="135"/>
      <c r="F683" s="135"/>
      <c r="G683" s="135"/>
      <c r="H683" s="135"/>
      <c r="I683" s="134"/>
      <c r="K683" s="51" t="str">
        <f t="shared" si="242"/>
        <v/>
      </c>
      <c r="L683" s="52" t="str">
        <f t="shared" si="243"/>
        <v/>
      </c>
      <c r="M683" s="52"/>
      <c r="N683" s="52"/>
      <c r="O683" s="52"/>
      <c r="P683" s="30"/>
      <c r="Q683" s="30" t="str">
        <f t="shared" si="244"/>
        <v/>
      </c>
      <c r="R683" s="30" t="str">
        <f t="shared" si="245"/>
        <v/>
      </c>
      <c r="S683" s="30"/>
      <c r="T683" s="30"/>
      <c r="U683" s="30"/>
      <c r="V683" s="30" t="str">
        <f t="shared" si="240"/>
        <v/>
      </c>
      <c r="W683" s="53" t="str">
        <f t="shared" si="241"/>
        <v/>
      </c>
      <c r="Y683" s="54" t="e">
        <f t="shared" ca="1" si="253"/>
        <v>#N/A</v>
      </c>
      <c r="Z683" s="30">
        <v>683</v>
      </c>
      <c r="AA683" s="30" t="e">
        <f t="shared" si="246"/>
        <v>#N/A</v>
      </c>
      <c r="AB683" s="30" t="e">
        <f t="shared" ca="1" si="247"/>
        <v>#N/A</v>
      </c>
      <c r="AC683" s="30" t="e">
        <f t="shared" ca="1" si="248"/>
        <v>#N/A</v>
      </c>
      <c r="AD683" s="30" t="e">
        <f t="shared" ca="1" si="249"/>
        <v>#N/A</v>
      </c>
      <c r="AE683" s="30" t="e">
        <f t="shared" ca="1" si="250"/>
        <v>#N/A</v>
      </c>
      <c r="AF683" s="30" t="e">
        <f t="shared" ca="1" si="251"/>
        <v>#N/A</v>
      </c>
      <c r="AG683" s="30" t="e">
        <f t="shared" ca="1" si="254"/>
        <v>#N/A</v>
      </c>
      <c r="AH683" s="53" t="str">
        <f t="shared" si="252"/>
        <v/>
      </c>
    </row>
    <row r="684" spans="1:34">
      <c r="A684" s="48"/>
      <c r="B684" s="135"/>
      <c r="C684" s="135"/>
      <c r="D684" s="135"/>
      <c r="E684" s="135"/>
      <c r="F684" s="135"/>
      <c r="G684" s="135"/>
      <c r="H684" s="135"/>
      <c r="I684" s="134"/>
      <c r="K684" s="51" t="str">
        <f t="shared" si="242"/>
        <v/>
      </c>
      <c r="L684" s="52" t="str">
        <f t="shared" si="243"/>
        <v/>
      </c>
      <c r="M684" s="52"/>
      <c r="N684" s="52"/>
      <c r="O684" s="52"/>
      <c r="P684" s="30"/>
      <c r="Q684" s="30" t="str">
        <f t="shared" si="244"/>
        <v/>
      </c>
      <c r="R684" s="30" t="str">
        <f t="shared" si="245"/>
        <v/>
      </c>
      <c r="S684" s="30"/>
      <c r="T684" s="30"/>
      <c r="U684" s="30"/>
      <c r="V684" s="30" t="str">
        <f t="shared" si="240"/>
        <v/>
      </c>
      <c r="W684" s="53" t="str">
        <f t="shared" si="241"/>
        <v/>
      </c>
      <c r="Y684" s="54" t="e">
        <f t="shared" ca="1" si="253"/>
        <v>#N/A</v>
      </c>
      <c r="Z684" s="30">
        <v>684</v>
      </c>
      <c r="AA684" s="30" t="e">
        <f t="shared" si="246"/>
        <v>#N/A</v>
      </c>
      <c r="AB684" s="30" t="e">
        <f t="shared" ca="1" si="247"/>
        <v>#N/A</v>
      </c>
      <c r="AC684" s="30" t="e">
        <f t="shared" ca="1" si="248"/>
        <v>#N/A</v>
      </c>
      <c r="AD684" s="30" t="e">
        <f t="shared" ca="1" si="249"/>
        <v>#N/A</v>
      </c>
      <c r="AE684" s="30" t="e">
        <f t="shared" ca="1" si="250"/>
        <v>#N/A</v>
      </c>
      <c r="AF684" s="30" t="e">
        <f t="shared" ca="1" si="251"/>
        <v>#N/A</v>
      </c>
      <c r="AG684" s="30" t="e">
        <f t="shared" ca="1" si="254"/>
        <v>#N/A</v>
      </c>
      <c r="AH684" s="53" t="str">
        <f t="shared" si="252"/>
        <v/>
      </c>
    </row>
    <row r="685" spans="1:34">
      <c r="A685" s="48"/>
      <c r="B685" s="135"/>
      <c r="C685" s="135"/>
      <c r="D685" s="135"/>
      <c r="E685" s="135"/>
      <c r="F685" s="135"/>
      <c r="G685" s="135"/>
      <c r="H685" s="135"/>
      <c r="I685" s="134"/>
      <c r="K685" s="51" t="str">
        <f t="shared" si="242"/>
        <v/>
      </c>
      <c r="L685" s="52" t="str">
        <f t="shared" si="243"/>
        <v/>
      </c>
      <c r="M685" s="52"/>
      <c r="N685" s="52"/>
      <c r="O685" s="52"/>
      <c r="P685" s="30"/>
      <c r="Q685" s="30" t="str">
        <f t="shared" si="244"/>
        <v/>
      </c>
      <c r="R685" s="30" t="str">
        <f t="shared" si="245"/>
        <v/>
      </c>
      <c r="S685" s="30"/>
      <c r="T685" s="30"/>
      <c r="U685" s="30"/>
      <c r="V685" s="30" t="str">
        <f t="shared" si="240"/>
        <v/>
      </c>
      <c r="W685" s="53" t="str">
        <f t="shared" si="241"/>
        <v/>
      </c>
      <c r="Y685" s="54" t="e">
        <f t="shared" ca="1" si="253"/>
        <v>#N/A</v>
      </c>
      <c r="Z685" s="30">
        <v>685</v>
      </c>
      <c r="AA685" s="30" t="e">
        <f t="shared" si="246"/>
        <v>#N/A</v>
      </c>
      <c r="AB685" s="30" t="e">
        <f t="shared" ca="1" si="247"/>
        <v>#N/A</v>
      </c>
      <c r="AC685" s="30" t="e">
        <f t="shared" ca="1" si="248"/>
        <v>#N/A</v>
      </c>
      <c r="AD685" s="30" t="e">
        <f t="shared" ca="1" si="249"/>
        <v>#N/A</v>
      </c>
      <c r="AE685" s="30" t="e">
        <f t="shared" ca="1" si="250"/>
        <v>#N/A</v>
      </c>
      <c r="AF685" s="30" t="e">
        <f t="shared" ca="1" si="251"/>
        <v>#N/A</v>
      </c>
      <c r="AG685" s="30" t="e">
        <f t="shared" ca="1" si="254"/>
        <v>#N/A</v>
      </c>
      <c r="AH685" s="53" t="str">
        <f t="shared" si="252"/>
        <v/>
      </c>
    </row>
    <row r="686" spans="1:34">
      <c r="A686" s="48"/>
      <c r="B686" s="135"/>
      <c r="C686" s="135"/>
      <c r="D686" s="135"/>
      <c r="E686" s="135"/>
      <c r="F686" s="135"/>
      <c r="G686" s="135"/>
      <c r="H686" s="135"/>
      <c r="I686" s="134"/>
      <c r="K686" s="51" t="str">
        <f t="shared" si="242"/>
        <v/>
      </c>
      <c r="L686" s="52" t="str">
        <f t="shared" si="243"/>
        <v/>
      </c>
      <c r="M686" s="52"/>
      <c r="N686" s="52"/>
      <c r="O686" s="52"/>
      <c r="P686" s="30"/>
      <c r="Q686" s="30" t="str">
        <f t="shared" si="244"/>
        <v/>
      </c>
      <c r="R686" s="30" t="str">
        <f t="shared" si="245"/>
        <v/>
      </c>
      <c r="S686" s="30"/>
      <c r="T686" s="30"/>
      <c r="U686" s="30"/>
      <c r="V686" s="30" t="str">
        <f t="shared" si="240"/>
        <v/>
      </c>
      <c r="W686" s="53" t="str">
        <f t="shared" si="241"/>
        <v/>
      </c>
      <c r="Y686" s="54" t="e">
        <f t="shared" ca="1" si="253"/>
        <v>#N/A</v>
      </c>
      <c r="Z686" s="30">
        <v>686</v>
      </c>
      <c r="AA686" s="30" t="e">
        <f t="shared" si="246"/>
        <v>#N/A</v>
      </c>
      <c r="AB686" s="30" t="e">
        <f t="shared" ca="1" si="247"/>
        <v>#N/A</v>
      </c>
      <c r="AC686" s="30" t="e">
        <f t="shared" ca="1" si="248"/>
        <v>#N/A</v>
      </c>
      <c r="AD686" s="30" t="e">
        <f t="shared" ca="1" si="249"/>
        <v>#N/A</v>
      </c>
      <c r="AE686" s="30" t="e">
        <f t="shared" ca="1" si="250"/>
        <v>#N/A</v>
      </c>
      <c r="AF686" s="30" t="e">
        <f t="shared" ca="1" si="251"/>
        <v>#N/A</v>
      </c>
      <c r="AG686" s="30" t="e">
        <f t="shared" ca="1" si="254"/>
        <v>#N/A</v>
      </c>
      <c r="AH686" s="53" t="str">
        <f t="shared" si="252"/>
        <v/>
      </c>
    </row>
    <row r="687" spans="1:34">
      <c r="A687" s="48"/>
      <c r="B687" s="135"/>
      <c r="C687" s="135"/>
      <c r="D687" s="135"/>
      <c r="E687" s="135"/>
      <c r="F687" s="135"/>
      <c r="G687" s="135"/>
      <c r="H687" s="135"/>
      <c r="I687" s="134"/>
      <c r="K687" s="51" t="str">
        <f t="shared" si="242"/>
        <v/>
      </c>
      <c r="L687" s="52" t="str">
        <f t="shared" si="243"/>
        <v/>
      </c>
      <c r="M687" s="52"/>
      <c r="N687" s="52"/>
      <c r="O687" s="52"/>
      <c r="P687" s="30"/>
      <c r="Q687" s="30" t="str">
        <f t="shared" si="244"/>
        <v/>
      </c>
      <c r="R687" s="30" t="str">
        <f t="shared" si="245"/>
        <v/>
      </c>
      <c r="S687" s="30"/>
      <c r="T687" s="30"/>
      <c r="U687" s="30"/>
      <c r="V687" s="30" t="str">
        <f t="shared" si="240"/>
        <v/>
      </c>
      <c r="W687" s="53" t="str">
        <f t="shared" si="241"/>
        <v/>
      </c>
      <c r="Y687" s="54" t="e">
        <f t="shared" ca="1" si="253"/>
        <v>#N/A</v>
      </c>
      <c r="Z687" s="30">
        <v>687</v>
      </c>
      <c r="AA687" s="30" t="e">
        <f t="shared" si="246"/>
        <v>#N/A</v>
      </c>
      <c r="AB687" s="30" t="e">
        <f t="shared" ca="1" si="247"/>
        <v>#N/A</v>
      </c>
      <c r="AC687" s="30" t="e">
        <f t="shared" ca="1" si="248"/>
        <v>#N/A</v>
      </c>
      <c r="AD687" s="30" t="e">
        <f t="shared" ca="1" si="249"/>
        <v>#N/A</v>
      </c>
      <c r="AE687" s="30" t="e">
        <f t="shared" ca="1" si="250"/>
        <v>#N/A</v>
      </c>
      <c r="AF687" s="30" t="e">
        <f t="shared" ca="1" si="251"/>
        <v>#N/A</v>
      </c>
      <c r="AG687" s="30" t="e">
        <f t="shared" ca="1" si="254"/>
        <v>#N/A</v>
      </c>
      <c r="AH687" s="53" t="str">
        <f t="shared" si="252"/>
        <v/>
      </c>
    </row>
    <row r="688" spans="1:34">
      <c r="A688" s="48"/>
      <c r="B688" s="135"/>
      <c r="C688" s="135"/>
      <c r="D688" s="135"/>
      <c r="E688" s="135"/>
      <c r="F688" s="135"/>
      <c r="G688" s="135"/>
      <c r="H688" s="135"/>
      <c r="I688" s="134"/>
      <c r="K688" s="51" t="str">
        <f t="shared" si="242"/>
        <v/>
      </c>
      <c r="L688" s="52" t="str">
        <f t="shared" si="243"/>
        <v/>
      </c>
      <c r="M688" s="52"/>
      <c r="N688" s="52"/>
      <c r="O688" s="52"/>
      <c r="P688" s="30"/>
      <c r="Q688" s="30" t="str">
        <f t="shared" si="244"/>
        <v/>
      </c>
      <c r="R688" s="30" t="str">
        <f t="shared" si="245"/>
        <v/>
      </c>
      <c r="S688" s="30"/>
      <c r="T688" s="30"/>
      <c r="U688" s="30"/>
      <c r="V688" s="30" t="str">
        <f t="shared" si="240"/>
        <v/>
      </c>
      <c r="W688" s="53" t="str">
        <f t="shared" si="241"/>
        <v/>
      </c>
      <c r="Y688" s="54" t="e">
        <f t="shared" ca="1" si="253"/>
        <v>#N/A</v>
      </c>
      <c r="Z688" s="30">
        <v>688</v>
      </c>
      <c r="AA688" s="30" t="e">
        <f t="shared" si="246"/>
        <v>#N/A</v>
      </c>
      <c r="AB688" s="30" t="e">
        <f t="shared" ca="1" si="247"/>
        <v>#N/A</v>
      </c>
      <c r="AC688" s="30" t="e">
        <f t="shared" ca="1" si="248"/>
        <v>#N/A</v>
      </c>
      <c r="AD688" s="30" t="e">
        <f t="shared" ca="1" si="249"/>
        <v>#N/A</v>
      </c>
      <c r="AE688" s="30" t="e">
        <f t="shared" ca="1" si="250"/>
        <v>#N/A</v>
      </c>
      <c r="AF688" s="30" t="e">
        <f t="shared" ca="1" si="251"/>
        <v>#N/A</v>
      </c>
      <c r="AG688" s="30" t="e">
        <f t="shared" ca="1" si="254"/>
        <v>#N/A</v>
      </c>
      <c r="AH688" s="53" t="str">
        <f t="shared" si="252"/>
        <v/>
      </c>
    </row>
    <row r="689" spans="1:34">
      <c r="A689" s="48"/>
      <c r="B689" s="135"/>
      <c r="C689" s="135"/>
      <c r="D689" s="135"/>
      <c r="E689" s="135"/>
      <c r="F689" s="135"/>
      <c r="G689" s="135"/>
      <c r="H689" s="135"/>
      <c r="I689" s="134"/>
      <c r="K689" s="51" t="str">
        <f t="shared" si="242"/>
        <v/>
      </c>
      <c r="L689" s="52" t="str">
        <f t="shared" si="243"/>
        <v/>
      </c>
      <c r="M689" s="52"/>
      <c r="N689" s="52"/>
      <c r="O689" s="52"/>
      <c r="P689" s="30"/>
      <c r="Q689" s="30" t="str">
        <f t="shared" si="244"/>
        <v/>
      </c>
      <c r="R689" s="30" t="str">
        <f t="shared" si="245"/>
        <v/>
      </c>
      <c r="S689" s="30"/>
      <c r="T689" s="30"/>
      <c r="U689" s="30"/>
      <c r="V689" s="30" t="str">
        <f t="shared" si="240"/>
        <v/>
      </c>
      <c r="W689" s="53" t="str">
        <f t="shared" si="241"/>
        <v/>
      </c>
      <c r="Y689" s="54" t="e">
        <f t="shared" ca="1" si="253"/>
        <v>#N/A</v>
      </c>
      <c r="Z689" s="30">
        <v>689</v>
      </c>
      <c r="AA689" s="30" t="e">
        <f t="shared" si="246"/>
        <v>#N/A</v>
      </c>
      <c r="AB689" s="30" t="e">
        <f t="shared" ca="1" si="247"/>
        <v>#N/A</v>
      </c>
      <c r="AC689" s="30" t="e">
        <f t="shared" ca="1" si="248"/>
        <v>#N/A</v>
      </c>
      <c r="AD689" s="30" t="e">
        <f t="shared" ca="1" si="249"/>
        <v>#N/A</v>
      </c>
      <c r="AE689" s="30" t="e">
        <f t="shared" ca="1" si="250"/>
        <v>#N/A</v>
      </c>
      <c r="AF689" s="30" t="e">
        <f t="shared" ca="1" si="251"/>
        <v>#N/A</v>
      </c>
      <c r="AG689" s="30" t="e">
        <f t="shared" ca="1" si="254"/>
        <v>#N/A</v>
      </c>
      <c r="AH689" s="53" t="str">
        <f t="shared" si="252"/>
        <v/>
      </c>
    </row>
    <row r="690" spans="1:34">
      <c r="A690" s="48"/>
      <c r="B690" s="135"/>
      <c r="C690" s="135"/>
      <c r="D690" s="135"/>
      <c r="E690" s="135"/>
      <c r="F690" s="135"/>
      <c r="G690" s="135"/>
      <c r="H690" s="135"/>
      <c r="I690" s="134"/>
      <c r="K690" s="51" t="str">
        <f t="shared" si="242"/>
        <v/>
      </c>
      <c r="L690" s="52" t="str">
        <f t="shared" si="243"/>
        <v/>
      </c>
      <c r="M690" s="52"/>
      <c r="N690" s="52"/>
      <c r="O690" s="52"/>
      <c r="P690" s="30"/>
      <c r="Q690" s="30" t="str">
        <f t="shared" si="244"/>
        <v/>
      </c>
      <c r="R690" s="30" t="str">
        <f t="shared" si="245"/>
        <v/>
      </c>
      <c r="S690" s="30"/>
      <c r="T690" s="30"/>
      <c r="U690" s="30"/>
      <c r="V690" s="30" t="str">
        <f t="shared" si="240"/>
        <v/>
      </c>
      <c r="W690" s="53" t="str">
        <f t="shared" si="241"/>
        <v/>
      </c>
      <c r="Y690" s="54" t="e">
        <f t="shared" ca="1" si="253"/>
        <v>#N/A</v>
      </c>
      <c r="Z690" s="30">
        <v>690</v>
      </c>
      <c r="AA690" s="30" t="e">
        <f t="shared" si="246"/>
        <v>#N/A</v>
      </c>
      <c r="AB690" s="30" t="e">
        <f t="shared" ca="1" si="247"/>
        <v>#N/A</v>
      </c>
      <c r="AC690" s="30" t="e">
        <f t="shared" ca="1" si="248"/>
        <v>#N/A</v>
      </c>
      <c r="AD690" s="30" t="e">
        <f t="shared" ca="1" si="249"/>
        <v>#N/A</v>
      </c>
      <c r="AE690" s="30" t="e">
        <f t="shared" ca="1" si="250"/>
        <v>#N/A</v>
      </c>
      <c r="AF690" s="30" t="e">
        <f t="shared" ca="1" si="251"/>
        <v>#N/A</v>
      </c>
      <c r="AG690" s="30" t="e">
        <f t="shared" ca="1" si="254"/>
        <v>#N/A</v>
      </c>
      <c r="AH690" s="53" t="str">
        <f t="shared" si="252"/>
        <v/>
      </c>
    </row>
    <row r="691" spans="1:34">
      <c r="A691" s="48"/>
      <c r="B691" s="135"/>
      <c r="C691" s="135"/>
      <c r="D691" s="135"/>
      <c r="E691" s="135"/>
      <c r="F691" s="135"/>
      <c r="G691" s="135"/>
      <c r="H691" s="135"/>
      <c r="I691" s="134"/>
      <c r="K691" s="51" t="str">
        <f t="shared" si="242"/>
        <v/>
      </c>
      <c r="L691" s="52" t="str">
        <f t="shared" si="243"/>
        <v/>
      </c>
      <c r="M691" s="52"/>
      <c r="N691" s="52"/>
      <c r="O691" s="52"/>
      <c r="P691" s="30"/>
      <c r="Q691" s="30" t="str">
        <f t="shared" si="244"/>
        <v/>
      </c>
      <c r="R691" s="30" t="str">
        <f t="shared" si="245"/>
        <v/>
      </c>
      <c r="S691" s="30"/>
      <c r="T691" s="30"/>
      <c r="U691" s="30"/>
      <c r="V691" s="30" t="str">
        <f t="shared" si="240"/>
        <v/>
      </c>
      <c r="W691" s="53" t="str">
        <f t="shared" si="241"/>
        <v/>
      </c>
      <c r="Y691" s="54" t="e">
        <f t="shared" ca="1" si="253"/>
        <v>#N/A</v>
      </c>
      <c r="Z691" s="30">
        <v>691</v>
      </c>
      <c r="AA691" s="30" t="e">
        <f t="shared" si="246"/>
        <v>#N/A</v>
      </c>
      <c r="AB691" s="30" t="e">
        <f t="shared" ca="1" si="247"/>
        <v>#N/A</v>
      </c>
      <c r="AC691" s="30" t="e">
        <f t="shared" ca="1" si="248"/>
        <v>#N/A</v>
      </c>
      <c r="AD691" s="30" t="e">
        <f t="shared" ca="1" si="249"/>
        <v>#N/A</v>
      </c>
      <c r="AE691" s="30" t="e">
        <f t="shared" ca="1" si="250"/>
        <v>#N/A</v>
      </c>
      <c r="AF691" s="30" t="e">
        <f t="shared" ca="1" si="251"/>
        <v>#N/A</v>
      </c>
      <c r="AG691" s="30" t="e">
        <f t="shared" ca="1" si="254"/>
        <v>#N/A</v>
      </c>
      <c r="AH691" s="53" t="str">
        <f t="shared" si="252"/>
        <v/>
      </c>
    </row>
    <row r="692" spans="1:34">
      <c r="A692" s="48"/>
      <c r="B692" s="135"/>
      <c r="C692" s="135"/>
      <c r="D692" s="135"/>
      <c r="E692" s="135"/>
      <c r="F692" s="135"/>
      <c r="G692" s="135"/>
      <c r="H692" s="135"/>
      <c r="I692" s="134"/>
      <c r="K692" s="51" t="str">
        <f t="shared" si="242"/>
        <v/>
      </c>
      <c r="L692" s="52" t="str">
        <f t="shared" si="243"/>
        <v/>
      </c>
      <c r="M692" s="52"/>
      <c r="N692" s="52"/>
      <c r="O692" s="52"/>
      <c r="P692" s="30"/>
      <c r="Q692" s="30" t="str">
        <f t="shared" si="244"/>
        <v/>
      </c>
      <c r="R692" s="30" t="str">
        <f t="shared" si="245"/>
        <v/>
      </c>
      <c r="S692" s="30"/>
      <c r="T692" s="30"/>
      <c r="U692" s="30"/>
      <c r="V692" s="30" t="str">
        <f t="shared" si="240"/>
        <v/>
      </c>
      <c r="W692" s="53" t="str">
        <f t="shared" si="241"/>
        <v/>
      </c>
      <c r="Y692" s="54" t="e">
        <f t="shared" ca="1" si="253"/>
        <v>#N/A</v>
      </c>
      <c r="Z692" s="30">
        <v>692</v>
      </c>
      <c r="AA692" s="30" t="e">
        <f t="shared" si="246"/>
        <v>#N/A</v>
      </c>
      <c r="AB692" s="30" t="e">
        <f t="shared" ca="1" si="247"/>
        <v>#N/A</v>
      </c>
      <c r="AC692" s="30" t="e">
        <f t="shared" ca="1" si="248"/>
        <v>#N/A</v>
      </c>
      <c r="AD692" s="30" t="e">
        <f t="shared" ca="1" si="249"/>
        <v>#N/A</v>
      </c>
      <c r="AE692" s="30" t="e">
        <f t="shared" ca="1" si="250"/>
        <v>#N/A</v>
      </c>
      <c r="AF692" s="30" t="e">
        <f t="shared" ca="1" si="251"/>
        <v>#N/A</v>
      </c>
      <c r="AG692" s="30" t="e">
        <f t="shared" ca="1" si="254"/>
        <v>#N/A</v>
      </c>
      <c r="AH692" s="53" t="str">
        <f t="shared" si="252"/>
        <v/>
      </c>
    </row>
    <row r="693" spans="1:34">
      <c r="A693" s="48"/>
      <c r="B693" s="135"/>
      <c r="C693" s="135"/>
      <c r="D693" s="135"/>
      <c r="E693" s="135"/>
      <c r="F693" s="135"/>
      <c r="G693" s="135"/>
      <c r="H693" s="135"/>
      <c r="I693" s="134"/>
      <c r="K693" s="51" t="str">
        <f t="shared" si="242"/>
        <v/>
      </c>
      <c r="L693" s="52" t="str">
        <f t="shared" si="243"/>
        <v/>
      </c>
      <c r="M693" s="52"/>
      <c r="N693" s="52"/>
      <c r="O693" s="52"/>
      <c r="P693" s="30"/>
      <c r="Q693" s="30" t="str">
        <f t="shared" si="244"/>
        <v/>
      </c>
      <c r="R693" s="30" t="str">
        <f t="shared" si="245"/>
        <v/>
      </c>
      <c r="S693" s="30"/>
      <c r="T693" s="30"/>
      <c r="U693" s="30"/>
      <c r="V693" s="30" t="str">
        <f t="shared" si="240"/>
        <v/>
      </c>
      <c r="W693" s="53" t="str">
        <f t="shared" si="241"/>
        <v/>
      </c>
      <c r="Y693" s="54" t="e">
        <f t="shared" ca="1" si="253"/>
        <v>#N/A</v>
      </c>
      <c r="Z693" s="30">
        <v>693</v>
      </c>
      <c r="AA693" s="30" t="e">
        <f t="shared" si="246"/>
        <v>#N/A</v>
      </c>
      <c r="AB693" s="30" t="e">
        <f t="shared" ca="1" si="247"/>
        <v>#N/A</v>
      </c>
      <c r="AC693" s="30" t="e">
        <f t="shared" ca="1" si="248"/>
        <v>#N/A</v>
      </c>
      <c r="AD693" s="30" t="e">
        <f t="shared" ca="1" si="249"/>
        <v>#N/A</v>
      </c>
      <c r="AE693" s="30" t="e">
        <f t="shared" ca="1" si="250"/>
        <v>#N/A</v>
      </c>
      <c r="AF693" s="30" t="e">
        <f t="shared" ca="1" si="251"/>
        <v>#N/A</v>
      </c>
      <c r="AG693" s="30" t="e">
        <f t="shared" ca="1" si="254"/>
        <v>#N/A</v>
      </c>
      <c r="AH693" s="53" t="str">
        <f t="shared" si="252"/>
        <v/>
      </c>
    </row>
    <row r="694" spans="1:34">
      <c r="A694" s="48"/>
      <c r="B694" s="135"/>
      <c r="C694" s="135"/>
      <c r="D694" s="135"/>
      <c r="E694" s="135"/>
      <c r="F694" s="135"/>
      <c r="G694" s="135"/>
      <c r="H694" s="135"/>
      <c r="I694" s="134"/>
      <c r="K694" s="51" t="str">
        <f t="shared" si="242"/>
        <v/>
      </c>
      <c r="L694" s="52" t="str">
        <f t="shared" si="243"/>
        <v/>
      </c>
      <c r="M694" s="52"/>
      <c r="N694" s="52"/>
      <c r="O694" s="52"/>
      <c r="P694" s="30"/>
      <c r="Q694" s="30" t="str">
        <f t="shared" si="244"/>
        <v/>
      </c>
      <c r="R694" s="30" t="str">
        <f t="shared" si="245"/>
        <v/>
      </c>
      <c r="S694" s="30"/>
      <c r="T694" s="30"/>
      <c r="U694" s="30"/>
      <c r="V694" s="30" t="str">
        <f t="shared" si="240"/>
        <v/>
      </c>
      <c r="W694" s="53" t="str">
        <f t="shared" si="241"/>
        <v/>
      </c>
      <c r="Y694" s="54" t="e">
        <f t="shared" ca="1" si="253"/>
        <v>#N/A</v>
      </c>
      <c r="Z694" s="30">
        <v>694</v>
      </c>
      <c r="AA694" s="30" t="e">
        <f t="shared" si="246"/>
        <v>#N/A</v>
      </c>
      <c r="AB694" s="30" t="e">
        <f t="shared" ca="1" si="247"/>
        <v>#N/A</v>
      </c>
      <c r="AC694" s="30" t="e">
        <f t="shared" ca="1" si="248"/>
        <v>#N/A</v>
      </c>
      <c r="AD694" s="30" t="e">
        <f t="shared" ca="1" si="249"/>
        <v>#N/A</v>
      </c>
      <c r="AE694" s="30" t="e">
        <f t="shared" ca="1" si="250"/>
        <v>#N/A</v>
      </c>
      <c r="AF694" s="30" t="e">
        <f t="shared" ca="1" si="251"/>
        <v>#N/A</v>
      </c>
      <c r="AG694" s="30" t="e">
        <f t="shared" ca="1" si="254"/>
        <v>#N/A</v>
      </c>
      <c r="AH694" s="53" t="str">
        <f t="shared" si="252"/>
        <v/>
      </c>
    </row>
    <row r="695" spans="1:34">
      <c r="A695" s="48"/>
      <c r="B695" s="135"/>
      <c r="C695" s="135"/>
      <c r="D695" s="135"/>
      <c r="E695" s="135"/>
      <c r="F695" s="135"/>
      <c r="G695" s="135"/>
      <c r="H695" s="135"/>
      <c r="I695" s="134"/>
      <c r="K695" s="51" t="str">
        <f t="shared" si="242"/>
        <v/>
      </c>
      <c r="L695" s="52" t="str">
        <f t="shared" si="243"/>
        <v/>
      </c>
      <c r="M695" s="52"/>
      <c r="N695" s="52"/>
      <c r="O695" s="52"/>
      <c r="P695" s="30"/>
      <c r="Q695" s="30" t="str">
        <f t="shared" si="244"/>
        <v/>
      </c>
      <c r="R695" s="30" t="str">
        <f t="shared" si="245"/>
        <v/>
      </c>
      <c r="S695" s="30"/>
      <c r="T695" s="30"/>
      <c r="U695" s="30"/>
      <c r="V695" s="30" t="str">
        <f t="shared" si="240"/>
        <v/>
      </c>
      <c r="W695" s="53" t="str">
        <f t="shared" si="241"/>
        <v/>
      </c>
      <c r="Y695" s="54" t="e">
        <f t="shared" ca="1" si="253"/>
        <v>#N/A</v>
      </c>
      <c r="Z695" s="30">
        <v>695</v>
      </c>
      <c r="AA695" s="30" t="e">
        <f t="shared" si="246"/>
        <v>#N/A</v>
      </c>
      <c r="AB695" s="30" t="e">
        <f t="shared" ca="1" si="247"/>
        <v>#N/A</v>
      </c>
      <c r="AC695" s="30" t="e">
        <f t="shared" ca="1" si="248"/>
        <v>#N/A</v>
      </c>
      <c r="AD695" s="30" t="e">
        <f t="shared" ca="1" si="249"/>
        <v>#N/A</v>
      </c>
      <c r="AE695" s="30" t="e">
        <f t="shared" ca="1" si="250"/>
        <v>#N/A</v>
      </c>
      <c r="AF695" s="30" t="e">
        <f t="shared" ca="1" si="251"/>
        <v>#N/A</v>
      </c>
      <c r="AG695" s="30" t="e">
        <f t="shared" ca="1" si="254"/>
        <v>#N/A</v>
      </c>
      <c r="AH695" s="53" t="str">
        <f t="shared" si="252"/>
        <v/>
      </c>
    </row>
    <row r="696" spans="1:34">
      <c r="A696" s="48"/>
      <c r="B696" s="135"/>
      <c r="C696" s="135"/>
      <c r="D696" s="135"/>
      <c r="E696" s="135"/>
      <c r="F696" s="135"/>
      <c r="G696" s="135"/>
      <c r="H696" s="135"/>
      <c r="I696" s="134"/>
      <c r="K696" s="51" t="str">
        <f t="shared" si="242"/>
        <v/>
      </c>
      <c r="L696" s="52" t="str">
        <f t="shared" si="243"/>
        <v/>
      </c>
      <c r="M696" s="52"/>
      <c r="N696" s="52"/>
      <c r="O696" s="52"/>
      <c r="P696" s="30"/>
      <c r="Q696" s="30" t="str">
        <f t="shared" si="244"/>
        <v/>
      </c>
      <c r="R696" s="30" t="str">
        <f t="shared" si="245"/>
        <v/>
      </c>
      <c r="S696" s="30"/>
      <c r="T696" s="30"/>
      <c r="U696" s="30"/>
      <c r="V696" s="30" t="str">
        <f t="shared" si="240"/>
        <v/>
      </c>
      <c r="W696" s="53" t="str">
        <f t="shared" si="241"/>
        <v/>
      </c>
      <c r="Y696" s="54" t="e">
        <f t="shared" ca="1" si="253"/>
        <v>#N/A</v>
      </c>
      <c r="Z696" s="30">
        <v>696</v>
      </c>
      <c r="AA696" s="30" t="e">
        <f t="shared" si="246"/>
        <v>#N/A</v>
      </c>
      <c r="AB696" s="30" t="e">
        <f t="shared" ca="1" si="247"/>
        <v>#N/A</v>
      </c>
      <c r="AC696" s="30" t="e">
        <f t="shared" ca="1" si="248"/>
        <v>#N/A</v>
      </c>
      <c r="AD696" s="30" t="e">
        <f t="shared" ca="1" si="249"/>
        <v>#N/A</v>
      </c>
      <c r="AE696" s="30" t="e">
        <f t="shared" ca="1" si="250"/>
        <v>#N/A</v>
      </c>
      <c r="AF696" s="30" t="e">
        <f t="shared" ca="1" si="251"/>
        <v>#N/A</v>
      </c>
      <c r="AG696" s="30" t="e">
        <f t="shared" ca="1" si="254"/>
        <v>#N/A</v>
      </c>
      <c r="AH696" s="53" t="str">
        <f t="shared" si="252"/>
        <v/>
      </c>
    </row>
    <row r="697" spans="1:34">
      <c r="A697" s="48"/>
      <c r="B697" s="135"/>
      <c r="C697" s="135"/>
      <c r="D697" s="135"/>
      <c r="E697" s="135"/>
      <c r="F697" s="135"/>
      <c r="G697" s="135"/>
      <c r="H697" s="135"/>
      <c r="I697" s="134"/>
      <c r="K697" s="51" t="str">
        <f t="shared" si="242"/>
        <v/>
      </c>
      <c r="L697" s="52" t="str">
        <f t="shared" si="243"/>
        <v/>
      </c>
      <c r="M697" s="52"/>
      <c r="N697" s="52"/>
      <c r="O697" s="52"/>
      <c r="P697" s="30"/>
      <c r="Q697" s="30" t="str">
        <f t="shared" si="244"/>
        <v/>
      </c>
      <c r="R697" s="30" t="str">
        <f t="shared" si="245"/>
        <v/>
      </c>
      <c r="S697" s="30"/>
      <c r="T697" s="30"/>
      <c r="U697" s="30"/>
      <c r="V697" s="30" t="str">
        <f t="shared" si="240"/>
        <v/>
      </c>
      <c r="W697" s="53" t="str">
        <f t="shared" si="241"/>
        <v/>
      </c>
      <c r="Y697" s="54" t="e">
        <f t="shared" ca="1" si="253"/>
        <v>#N/A</v>
      </c>
      <c r="Z697" s="30">
        <v>697</v>
      </c>
      <c r="AA697" s="30" t="e">
        <f t="shared" si="246"/>
        <v>#N/A</v>
      </c>
      <c r="AB697" s="30" t="e">
        <f t="shared" ca="1" si="247"/>
        <v>#N/A</v>
      </c>
      <c r="AC697" s="30" t="e">
        <f t="shared" ca="1" si="248"/>
        <v>#N/A</v>
      </c>
      <c r="AD697" s="30" t="e">
        <f t="shared" ca="1" si="249"/>
        <v>#N/A</v>
      </c>
      <c r="AE697" s="30" t="e">
        <f t="shared" ca="1" si="250"/>
        <v>#N/A</v>
      </c>
      <c r="AF697" s="30" t="e">
        <f t="shared" ca="1" si="251"/>
        <v>#N/A</v>
      </c>
      <c r="AG697" s="30" t="e">
        <f t="shared" ca="1" si="254"/>
        <v>#N/A</v>
      </c>
      <c r="AH697" s="53" t="str">
        <f t="shared" si="252"/>
        <v/>
      </c>
    </row>
    <row r="698" spans="1:34">
      <c r="A698" s="48"/>
      <c r="B698" s="135"/>
      <c r="C698" s="135"/>
      <c r="D698" s="135"/>
      <c r="E698" s="135"/>
      <c r="F698" s="135"/>
      <c r="G698" s="135"/>
      <c r="H698" s="135"/>
      <c r="I698" s="134"/>
      <c r="K698" s="51" t="str">
        <f t="shared" si="242"/>
        <v/>
      </c>
      <c r="L698" s="52" t="str">
        <f t="shared" si="243"/>
        <v/>
      </c>
      <c r="M698" s="52"/>
      <c r="N698" s="52"/>
      <c r="O698" s="52"/>
      <c r="P698" s="30"/>
      <c r="Q698" s="30" t="str">
        <f t="shared" si="244"/>
        <v/>
      </c>
      <c r="R698" s="30" t="str">
        <f t="shared" si="245"/>
        <v/>
      </c>
      <c r="S698" s="30"/>
      <c r="T698" s="30"/>
      <c r="U698" s="30"/>
      <c r="V698" s="30" t="str">
        <f t="shared" si="240"/>
        <v/>
      </c>
      <c r="W698" s="53" t="str">
        <f t="shared" si="241"/>
        <v/>
      </c>
      <c r="Y698" s="54" t="e">
        <f t="shared" ca="1" si="253"/>
        <v>#N/A</v>
      </c>
      <c r="Z698" s="30">
        <v>698</v>
      </c>
      <c r="AA698" s="30" t="e">
        <f t="shared" si="246"/>
        <v>#N/A</v>
      </c>
      <c r="AB698" s="30" t="e">
        <f t="shared" ca="1" si="247"/>
        <v>#N/A</v>
      </c>
      <c r="AC698" s="30" t="e">
        <f t="shared" ca="1" si="248"/>
        <v>#N/A</v>
      </c>
      <c r="AD698" s="30" t="e">
        <f t="shared" ca="1" si="249"/>
        <v>#N/A</v>
      </c>
      <c r="AE698" s="30" t="e">
        <f t="shared" ca="1" si="250"/>
        <v>#N/A</v>
      </c>
      <c r="AF698" s="30" t="e">
        <f t="shared" ca="1" si="251"/>
        <v>#N/A</v>
      </c>
      <c r="AG698" s="30" t="e">
        <f t="shared" ca="1" si="254"/>
        <v>#N/A</v>
      </c>
      <c r="AH698" s="53" t="str">
        <f t="shared" si="252"/>
        <v/>
      </c>
    </row>
    <row r="699" spans="1:34">
      <c r="A699" s="48"/>
      <c r="B699" s="135"/>
      <c r="C699" s="135"/>
      <c r="D699" s="135"/>
      <c r="E699" s="135"/>
      <c r="F699" s="135"/>
      <c r="G699" s="135"/>
      <c r="H699" s="135"/>
      <c r="I699" s="134"/>
      <c r="K699" s="51" t="str">
        <f t="shared" si="242"/>
        <v/>
      </c>
      <c r="L699" s="52" t="str">
        <f t="shared" si="243"/>
        <v/>
      </c>
      <c r="M699" s="52"/>
      <c r="N699" s="52"/>
      <c r="O699" s="52"/>
      <c r="P699" s="30"/>
      <c r="Q699" s="30" t="str">
        <f t="shared" si="244"/>
        <v/>
      </c>
      <c r="R699" s="30" t="str">
        <f t="shared" si="245"/>
        <v/>
      </c>
      <c r="S699" s="30"/>
      <c r="T699" s="30"/>
      <c r="U699" s="30"/>
      <c r="V699" s="30" t="str">
        <f t="shared" si="240"/>
        <v/>
      </c>
      <c r="W699" s="53" t="str">
        <f t="shared" si="241"/>
        <v/>
      </c>
      <c r="Y699" s="54" t="e">
        <f t="shared" ca="1" si="253"/>
        <v>#N/A</v>
      </c>
      <c r="Z699" s="30">
        <v>699</v>
      </c>
      <c r="AA699" s="30" t="e">
        <f t="shared" si="246"/>
        <v>#N/A</v>
      </c>
      <c r="AB699" s="30" t="e">
        <f t="shared" ca="1" si="247"/>
        <v>#N/A</v>
      </c>
      <c r="AC699" s="30" t="e">
        <f t="shared" ca="1" si="248"/>
        <v>#N/A</v>
      </c>
      <c r="AD699" s="30" t="e">
        <f t="shared" ca="1" si="249"/>
        <v>#N/A</v>
      </c>
      <c r="AE699" s="30" t="e">
        <f t="shared" ca="1" si="250"/>
        <v>#N/A</v>
      </c>
      <c r="AF699" s="30" t="e">
        <f t="shared" ca="1" si="251"/>
        <v>#N/A</v>
      </c>
      <c r="AG699" s="30" t="e">
        <f t="shared" ca="1" si="254"/>
        <v>#N/A</v>
      </c>
      <c r="AH699" s="53" t="str">
        <f t="shared" si="252"/>
        <v/>
      </c>
    </row>
    <row r="700" spans="1:34">
      <c r="A700" s="48"/>
      <c r="B700" s="135"/>
      <c r="C700" s="135"/>
      <c r="D700" s="135"/>
      <c r="E700" s="135"/>
      <c r="F700" s="135"/>
      <c r="G700" s="135"/>
      <c r="H700" s="135"/>
      <c r="I700" s="134"/>
      <c r="K700" s="51" t="str">
        <f t="shared" si="242"/>
        <v/>
      </c>
      <c r="L700" s="52" t="str">
        <f t="shared" si="243"/>
        <v/>
      </c>
      <c r="M700" s="52"/>
      <c r="N700" s="52"/>
      <c r="O700" s="52"/>
      <c r="P700" s="30"/>
      <c r="Q700" s="30" t="str">
        <f t="shared" si="244"/>
        <v/>
      </c>
      <c r="R700" s="30" t="str">
        <f t="shared" si="245"/>
        <v/>
      </c>
      <c r="S700" s="30"/>
      <c r="T700" s="30"/>
      <c r="U700" s="30"/>
      <c r="V700" s="30" t="str">
        <f t="shared" si="240"/>
        <v/>
      </c>
      <c r="W700" s="53" t="str">
        <f t="shared" si="241"/>
        <v/>
      </c>
      <c r="Y700" s="54" t="e">
        <f t="shared" ca="1" si="253"/>
        <v>#N/A</v>
      </c>
      <c r="Z700" s="30">
        <v>700</v>
      </c>
      <c r="AA700" s="30" t="e">
        <f t="shared" si="246"/>
        <v>#N/A</v>
      </c>
      <c r="AB700" s="30" t="e">
        <f t="shared" ca="1" si="247"/>
        <v>#N/A</v>
      </c>
      <c r="AC700" s="30" t="e">
        <f t="shared" ca="1" si="248"/>
        <v>#N/A</v>
      </c>
      <c r="AD700" s="30" t="e">
        <f t="shared" ca="1" si="249"/>
        <v>#N/A</v>
      </c>
      <c r="AE700" s="30" t="e">
        <f t="shared" ca="1" si="250"/>
        <v>#N/A</v>
      </c>
      <c r="AF700" s="30" t="e">
        <f t="shared" ca="1" si="251"/>
        <v>#N/A</v>
      </c>
      <c r="AG700" s="30" t="e">
        <f t="shared" ca="1" si="254"/>
        <v>#N/A</v>
      </c>
      <c r="AH700" s="53" t="str">
        <f t="shared" si="252"/>
        <v/>
      </c>
    </row>
    <row r="701" spans="1:34">
      <c r="A701" s="48"/>
      <c r="B701" s="135"/>
      <c r="C701" s="135"/>
      <c r="D701" s="135"/>
      <c r="E701" s="135"/>
      <c r="F701" s="135"/>
      <c r="G701" s="135"/>
      <c r="H701" s="135"/>
      <c r="I701" s="134"/>
      <c r="K701" s="51" t="str">
        <f t="shared" si="242"/>
        <v/>
      </c>
      <c r="L701" s="52" t="str">
        <f t="shared" si="243"/>
        <v/>
      </c>
      <c r="M701" s="52"/>
      <c r="N701" s="52"/>
      <c r="O701" s="52"/>
      <c r="P701" s="30"/>
      <c r="Q701" s="30" t="str">
        <f t="shared" si="244"/>
        <v/>
      </c>
      <c r="R701" s="30" t="str">
        <f t="shared" si="245"/>
        <v/>
      </c>
      <c r="S701" s="30"/>
      <c r="T701" s="30"/>
      <c r="U701" s="30"/>
      <c r="V701" s="30" t="str">
        <f t="shared" si="240"/>
        <v/>
      </c>
      <c r="W701" s="53" t="str">
        <f t="shared" si="241"/>
        <v/>
      </c>
      <c r="Y701" s="54" t="e">
        <f t="shared" ca="1" si="253"/>
        <v>#N/A</v>
      </c>
      <c r="Z701" s="30">
        <v>701</v>
      </c>
      <c r="AA701" s="30" t="e">
        <f t="shared" si="246"/>
        <v>#N/A</v>
      </c>
      <c r="AB701" s="30" t="e">
        <f t="shared" ca="1" si="247"/>
        <v>#N/A</v>
      </c>
      <c r="AC701" s="30" t="e">
        <f t="shared" ca="1" si="248"/>
        <v>#N/A</v>
      </c>
      <c r="AD701" s="30" t="e">
        <f t="shared" ca="1" si="249"/>
        <v>#N/A</v>
      </c>
      <c r="AE701" s="30" t="e">
        <f t="shared" ca="1" si="250"/>
        <v>#N/A</v>
      </c>
      <c r="AF701" s="30" t="e">
        <f t="shared" ca="1" si="251"/>
        <v>#N/A</v>
      </c>
      <c r="AG701" s="30" t="e">
        <f t="shared" ca="1" si="254"/>
        <v>#N/A</v>
      </c>
      <c r="AH701" s="53" t="str">
        <f t="shared" si="252"/>
        <v/>
      </c>
    </row>
    <row r="702" spans="1:34">
      <c r="A702" s="48"/>
      <c r="B702" s="135"/>
      <c r="C702" s="135"/>
      <c r="D702" s="135"/>
      <c r="E702" s="135"/>
      <c r="F702" s="135"/>
      <c r="G702" s="135"/>
      <c r="H702" s="135"/>
      <c r="I702" s="134"/>
      <c r="K702" s="51" t="str">
        <f t="shared" si="242"/>
        <v/>
      </c>
      <c r="L702" s="52" t="str">
        <f t="shared" si="243"/>
        <v/>
      </c>
      <c r="M702" s="52"/>
      <c r="N702" s="52"/>
      <c r="O702" s="52"/>
      <c r="P702" s="30"/>
      <c r="Q702" s="30" t="str">
        <f t="shared" si="244"/>
        <v/>
      </c>
      <c r="R702" s="30" t="str">
        <f t="shared" si="245"/>
        <v/>
      </c>
      <c r="S702" s="30"/>
      <c r="T702" s="30"/>
      <c r="U702" s="30"/>
      <c r="V702" s="30" t="str">
        <f t="shared" si="240"/>
        <v/>
      </c>
      <c r="W702" s="53" t="str">
        <f t="shared" si="241"/>
        <v/>
      </c>
      <c r="Y702" s="54" t="e">
        <f t="shared" ca="1" si="253"/>
        <v>#N/A</v>
      </c>
      <c r="Z702" s="30">
        <v>702</v>
      </c>
      <c r="AA702" s="30" t="e">
        <f t="shared" si="246"/>
        <v>#N/A</v>
      </c>
      <c r="AB702" s="30" t="e">
        <f t="shared" ca="1" si="247"/>
        <v>#N/A</v>
      </c>
      <c r="AC702" s="30" t="e">
        <f t="shared" ca="1" si="248"/>
        <v>#N/A</v>
      </c>
      <c r="AD702" s="30" t="e">
        <f t="shared" ca="1" si="249"/>
        <v>#N/A</v>
      </c>
      <c r="AE702" s="30" t="e">
        <f t="shared" ca="1" si="250"/>
        <v>#N/A</v>
      </c>
      <c r="AF702" s="30" t="e">
        <f t="shared" ca="1" si="251"/>
        <v>#N/A</v>
      </c>
      <c r="AG702" s="30" t="e">
        <f t="shared" ca="1" si="254"/>
        <v>#N/A</v>
      </c>
      <c r="AH702" s="53" t="str">
        <f t="shared" si="252"/>
        <v/>
      </c>
    </row>
    <row r="703" spans="1:34">
      <c r="A703" s="48"/>
      <c r="B703" s="135"/>
      <c r="C703" s="135"/>
      <c r="D703" s="135"/>
      <c r="E703" s="135"/>
      <c r="F703" s="135"/>
      <c r="G703" s="135"/>
      <c r="H703" s="135"/>
      <c r="I703" s="134"/>
      <c r="K703" s="51" t="str">
        <f t="shared" si="242"/>
        <v/>
      </c>
      <c r="L703" s="52" t="str">
        <f t="shared" si="243"/>
        <v/>
      </c>
      <c r="M703" s="52"/>
      <c r="N703" s="52"/>
      <c r="O703" s="52"/>
      <c r="P703" s="30"/>
      <c r="Q703" s="30" t="str">
        <f t="shared" si="244"/>
        <v/>
      </c>
      <c r="R703" s="30" t="str">
        <f t="shared" si="245"/>
        <v/>
      </c>
      <c r="S703" s="30"/>
      <c r="T703" s="30"/>
      <c r="U703" s="30"/>
      <c r="V703" s="30" t="str">
        <f t="shared" si="240"/>
        <v/>
      </c>
      <c r="W703" s="53" t="str">
        <f t="shared" si="241"/>
        <v/>
      </c>
      <c r="Y703" s="54" t="e">
        <f t="shared" ca="1" si="253"/>
        <v>#N/A</v>
      </c>
      <c r="Z703" s="30">
        <v>703</v>
      </c>
      <c r="AA703" s="30" t="e">
        <f t="shared" si="246"/>
        <v>#N/A</v>
      </c>
      <c r="AB703" s="30" t="e">
        <f t="shared" ca="1" si="247"/>
        <v>#N/A</v>
      </c>
      <c r="AC703" s="30" t="e">
        <f t="shared" ca="1" si="248"/>
        <v>#N/A</v>
      </c>
      <c r="AD703" s="30" t="e">
        <f t="shared" ca="1" si="249"/>
        <v>#N/A</v>
      </c>
      <c r="AE703" s="30" t="e">
        <f t="shared" ca="1" si="250"/>
        <v>#N/A</v>
      </c>
      <c r="AF703" s="30" t="e">
        <f t="shared" ca="1" si="251"/>
        <v>#N/A</v>
      </c>
      <c r="AG703" s="30" t="e">
        <f t="shared" ca="1" si="254"/>
        <v>#N/A</v>
      </c>
      <c r="AH703" s="53" t="str">
        <f t="shared" si="252"/>
        <v/>
      </c>
    </row>
    <row r="704" spans="1:34">
      <c r="A704" s="48"/>
      <c r="B704" s="135"/>
      <c r="C704" s="135"/>
      <c r="D704" s="135"/>
      <c r="E704" s="135"/>
      <c r="F704" s="135"/>
      <c r="G704" s="135"/>
      <c r="H704" s="135"/>
      <c r="I704" s="134"/>
      <c r="K704" s="51" t="str">
        <f t="shared" si="242"/>
        <v/>
      </c>
      <c r="L704" s="52" t="str">
        <f t="shared" si="243"/>
        <v/>
      </c>
      <c r="M704" s="52"/>
      <c r="N704" s="52"/>
      <c r="O704" s="52"/>
      <c r="P704" s="30"/>
      <c r="Q704" s="30" t="str">
        <f t="shared" si="244"/>
        <v/>
      </c>
      <c r="R704" s="30" t="str">
        <f t="shared" si="245"/>
        <v/>
      </c>
      <c r="S704" s="30"/>
      <c r="T704" s="30"/>
      <c r="U704" s="30"/>
      <c r="V704" s="30" t="str">
        <f t="shared" si="240"/>
        <v/>
      </c>
      <c r="W704" s="53" t="str">
        <f t="shared" si="241"/>
        <v/>
      </c>
      <c r="Y704" s="54" t="e">
        <f t="shared" ca="1" si="253"/>
        <v>#N/A</v>
      </c>
      <c r="Z704" s="30">
        <v>704</v>
      </c>
      <c r="AA704" s="30" t="e">
        <f t="shared" si="246"/>
        <v>#N/A</v>
      </c>
      <c r="AB704" s="30" t="e">
        <f t="shared" ca="1" si="247"/>
        <v>#N/A</v>
      </c>
      <c r="AC704" s="30" t="e">
        <f t="shared" ca="1" si="248"/>
        <v>#N/A</v>
      </c>
      <c r="AD704" s="30" t="e">
        <f t="shared" ca="1" si="249"/>
        <v>#N/A</v>
      </c>
      <c r="AE704" s="30" t="e">
        <f t="shared" ca="1" si="250"/>
        <v>#N/A</v>
      </c>
      <c r="AF704" s="30" t="e">
        <f t="shared" ca="1" si="251"/>
        <v>#N/A</v>
      </c>
      <c r="AG704" s="30" t="e">
        <f t="shared" ca="1" si="254"/>
        <v>#N/A</v>
      </c>
      <c r="AH704" s="53" t="str">
        <f t="shared" si="252"/>
        <v/>
      </c>
    </row>
    <row r="705" spans="1:34">
      <c r="A705" s="48"/>
      <c r="B705" s="135"/>
      <c r="C705" s="135"/>
      <c r="D705" s="135"/>
      <c r="E705" s="135"/>
      <c r="F705" s="135"/>
      <c r="G705" s="135"/>
      <c r="H705" s="135"/>
      <c r="I705" s="134"/>
      <c r="K705" s="51" t="str">
        <f t="shared" si="242"/>
        <v/>
      </c>
      <c r="L705" s="52" t="str">
        <f t="shared" si="243"/>
        <v/>
      </c>
      <c r="M705" s="52"/>
      <c r="N705" s="52"/>
      <c r="O705" s="52"/>
      <c r="P705" s="30"/>
      <c r="Q705" s="30" t="str">
        <f t="shared" si="244"/>
        <v/>
      </c>
      <c r="R705" s="30" t="str">
        <f t="shared" si="245"/>
        <v/>
      </c>
      <c r="S705" s="30"/>
      <c r="T705" s="30"/>
      <c r="U705" s="30"/>
      <c r="V705" s="30" t="str">
        <f t="shared" si="240"/>
        <v/>
      </c>
      <c r="W705" s="53" t="str">
        <f t="shared" si="241"/>
        <v/>
      </c>
      <c r="Y705" s="54" t="e">
        <f t="shared" ca="1" si="253"/>
        <v>#N/A</v>
      </c>
      <c r="Z705" s="30">
        <v>705</v>
      </c>
      <c r="AA705" s="30" t="e">
        <f t="shared" si="246"/>
        <v>#N/A</v>
      </c>
      <c r="AB705" s="30" t="e">
        <f t="shared" ca="1" si="247"/>
        <v>#N/A</v>
      </c>
      <c r="AC705" s="30" t="e">
        <f t="shared" ca="1" si="248"/>
        <v>#N/A</v>
      </c>
      <c r="AD705" s="30" t="e">
        <f t="shared" ca="1" si="249"/>
        <v>#N/A</v>
      </c>
      <c r="AE705" s="30" t="e">
        <f t="shared" ca="1" si="250"/>
        <v>#N/A</v>
      </c>
      <c r="AF705" s="30" t="e">
        <f t="shared" ca="1" si="251"/>
        <v>#N/A</v>
      </c>
      <c r="AG705" s="30" t="e">
        <f t="shared" ca="1" si="254"/>
        <v>#N/A</v>
      </c>
      <c r="AH705" s="53" t="str">
        <f t="shared" si="252"/>
        <v/>
      </c>
    </row>
    <row r="706" spans="1:34">
      <c r="A706" s="48"/>
      <c r="B706" s="135"/>
      <c r="C706" s="135"/>
      <c r="D706" s="135"/>
      <c r="E706" s="135"/>
      <c r="F706" s="135"/>
      <c r="G706" s="135"/>
      <c r="H706" s="135"/>
      <c r="I706" s="134"/>
      <c r="K706" s="51" t="str">
        <f t="shared" si="242"/>
        <v/>
      </c>
      <c r="L706" s="52" t="str">
        <f t="shared" si="243"/>
        <v/>
      </c>
      <c r="M706" s="52"/>
      <c r="N706" s="52"/>
      <c r="O706" s="52"/>
      <c r="P706" s="30"/>
      <c r="Q706" s="30" t="str">
        <f t="shared" si="244"/>
        <v/>
      </c>
      <c r="R706" s="30" t="str">
        <f t="shared" si="245"/>
        <v/>
      </c>
      <c r="S706" s="30"/>
      <c r="T706" s="30"/>
      <c r="U706" s="30"/>
      <c r="V706" s="30" t="str">
        <f t="shared" ref="V706:V769" si="255">IF(ISBLANK(B706),"",R706-Q706)</f>
        <v/>
      </c>
      <c r="W706" s="53" t="str">
        <f t="shared" ref="W706:W769" si="256">IF(ISBLANK(B706),"",IF(V706 &lt; 1, IF(V706 = 0, "=", "▼"), "▲"))</f>
        <v/>
      </c>
      <c r="Y706" s="54" t="e">
        <f t="shared" ca="1" si="253"/>
        <v>#N/A</v>
      </c>
      <c r="Z706" s="30">
        <v>706</v>
      </c>
      <c r="AA706" s="30" t="e">
        <f t="shared" si="246"/>
        <v>#N/A</v>
      </c>
      <c r="AB706" s="30" t="e">
        <f t="shared" ca="1" si="247"/>
        <v>#N/A</v>
      </c>
      <c r="AC706" s="30" t="e">
        <f t="shared" ca="1" si="248"/>
        <v>#N/A</v>
      </c>
      <c r="AD706" s="30" t="e">
        <f t="shared" ca="1" si="249"/>
        <v>#N/A</v>
      </c>
      <c r="AE706" s="30" t="e">
        <f t="shared" ca="1" si="250"/>
        <v>#N/A</v>
      </c>
      <c r="AF706" s="30" t="e">
        <f t="shared" ca="1" si="251"/>
        <v>#N/A</v>
      </c>
      <c r="AG706" s="30" t="e">
        <f t="shared" ca="1" si="254"/>
        <v>#N/A</v>
      </c>
      <c r="AH706" s="53" t="str">
        <f t="shared" si="252"/>
        <v/>
      </c>
    </row>
    <row r="707" spans="1:34">
      <c r="A707" s="48"/>
      <c r="B707" s="135"/>
      <c r="C707" s="135"/>
      <c r="D707" s="135"/>
      <c r="E707" s="135"/>
      <c r="F707" s="135"/>
      <c r="G707" s="135"/>
      <c r="H707" s="135"/>
      <c r="I707" s="134"/>
      <c r="K707" s="51" t="str">
        <f t="shared" ref="K707:K770" si="257">IF(ISBLANK(C707),"", IF(ISBLANK(A707), IF(ISNUMBER(C707), C707+0.00000001*ROW(C707), 0.00000001*ROW(C707)), ""))</f>
        <v/>
      </c>
      <c r="L707" s="52" t="str">
        <f t="shared" ref="L707:L770" si="258">IF(ISBLANK(D707),"", IF(ISBLANK(A707), IF(ISNUMBER(D707), D707+0.00000001*ROW(D707), 0.00000001*ROW(D707)), ""))</f>
        <v/>
      </c>
      <c r="M707" s="52"/>
      <c r="N707" s="52"/>
      <c r="O707" s="52"/>
      <c r="P707" s="30"/>
      <c r="Q707" s="30" t="str">
        <f t="shared" ref="Q707:Q770" si="259">IF(ISBLANK(B707),"",COUNTIF($K$2:$K$999,"&gt;="&amp;K707))</f>
        <v/>
      </c>
      <c r="R707" s="30" t="str">
        <f t="shared" ref="R707:R770" si="260">IF(ISBLANK(B707),"",COUNTIF($L$2:$L$999,"&gt;="&amp;L707))</f>
        <v/>
      </c>
      <c r="S707" s="30"/>
      <c r="T707" s="30"/>
      <c r="U707" s="30"/>
      <c r="V707" s="30" t="str">
        <f t="shared" si="255"/>
        <v/>
      </c>
      <c r="W707" s="53" t="str">
        <f t="shared" si="256"/>
        <v/>
      </c>
      <c r="Y707" s="54" t="e">
        <f t="shared" ca="1" si="253"/>
        <v>#N/A</v>
      </c>
      <c r="Z707" s="30">
        <v>707</v>
      </c>
      <c r="AA707" s="30" t="e">
        <f t="shared" ref="AA707:AA770" si="261">MATCH(Z707,$Q$2:$Q$999,0)</f>
        <v>#N/A</v>
      </c>
      <c r="AB707" s="30" t="e">
        <f t="shared" ref="AB707:AB770" ca="1" si="262">INDIRECT("B"&amp;AA707+1)</f>
        <v>#N/A</v>
      </c>
      <c r="AC707" s="30" t="e">
        <f t="shared" ref="AC707:AC770" ca="1" si="263">INDIRECT("C"&amp;AA707+1)</f>
        <v>#N/A</v>
      </c>
      <c r="AD707" s="30" t="e">
        <f t="shared" ref="AD707:AD770" ca="1" si="264">INDIRECT("H"&amp;AA707+1)</f>
        <v>#N/A</v>
      </c>
      <c r="AE707" s="30" t="e">
        <f t="shared" ref="AE707:AE770" ca="1" si="265">IF(INDIRECT("i"&amp;AA707+1) &gt; 0, IF(INDIRECT("i"&amp;AA707+1) &lt; 1000,  INDIRECT("i"&amp;AA707+1),999),"---")</f>
        <v>#N/A</v>
      </c>
      <c r="AF707" s="30" t="e">
        <f t="shared" ref="AF707:AF770" ca="1" si="266">INDIRECT("w"&amp;AA707+1)</f>
        <v>#N/A</v>
      </c>
      <c r="AG707" s="30" t="e">
        <f t="shared" ca="1" si="254"/>
        <v>#N/A</v>
      </c>
      <c r="AH707" s="53" t="str">
        <f t="shared" ref="AH707:AH770" si="267">IF(AND(C707&gt;0,ISBLANK(A707)),C707,"")</f>
        <v/>
      </c>
    </row>
    <row r="708" spans="1:34">
      <c r="A708" s="48"/>
      <c r="B708" s="135"/>
      <c r="C708" s="135"/>
      <c r="D708" s="135"/>
      <c r="E708" s="135"/>
      <c r="F708" s="135"/>
      <c r="G708" s="135"/>
      <c r="H708" s="135"/>
      <c r="I708" s="134"/>
      <c r="K708" s="51" t="str">
        <f t="shared" si="257"/>
        <v/>
      </c>
      <c r="L708" s="52" t="str">
        <f t="shared" si="258"/>
        <v/>
      </c>
      <c r="M708" s="52"/>
      <c r="N708" s="52"/>
      <c r="O708" s="52"/>
      <c r="P708" s="30"/>
      <c r="Q708" s="30" t="str">
        <f t="shared" si="259"/>
        <v/>
      </c>
      <c r="R708" s="30" t="str">
        <f t="shared" si="260"/>
        <v/>
      </c>
      <c r="S708" s="30"/>
      <c r="T708" s="30"/>
      <c r="U708" s="30"/>
      <c r="V708" s="30" t="str">
        <f t="shared" si="255"/>
        <v/>
      </c>
      <c r="W708" s="53" t="str">
        <f t="shared" si="256"/>
        <v/>
      </c>
      <c r="Y708" s="54" t="e">
        <f t="shared" ref="Y708:Y771" ca="1" si="268">(IF(AC708=AC707,Y707,Y707+1))</f>
        <v>#N/A</v>
      </c>
      <c r="Z708" s="30">
        <v>708</v>
      </c>
      <c r="AA708" s="30" t="e">
        <f t="shared" si="261"/>
        <v>#N/A</v>
      </c>
      <c r="AB708" s="30" t="e">
        <f t="shared" ca="1" si="262"/>
        <v>#N/A</v>
      </c>
      <c r="AC708" s="30" t="e">
        <f t="shared" ca="1" si="263"/>
        <v>#N/A</v>
      </c>
      <c r="AD708" s="30" t="e">
        <f t="shared" ca="1" si="264"/>
        <v>#N/A</v>
      </c>
      <c r="AE708" s="30" t="e">
        <f t="shared" ca="1" si="265"/>
        <v>#N/A</v>
      </c>
      <c r="AF708" s="30" t="e">
        <f t="shared" ca="1" si="266"/>
        <v>#N/A</v>
      </c>
      <c r="AG708" s="30" t="e">
        <f t="shared" ca="1" si="254"/>
        <v>#N/A</v>
      </c>
      <c r="AH708" s="53" t="str">
        <f t="shared" si="267"/>
        <v/>
      </c>
    </row>
    <row r="709" spans="1:34">
      <c r="A709" s="48"/>
      <c r="B709" s="135"/>
      <c r="C709" s="135"/>
      <c r="D709" s="135"/>
      <c r="E709" s="135"/>
      <c r="F709" s="135"/>
      <c r="G709" s="135"/>
      <c r="H709" s="135"/>
      <c r="I709" s="134"/>
      <c r="K709" s="51" t="str">
        <f t="shared" si="257"/>
        <v/>
      </c>
      <c r="L709" s="52" t="str">
        <f t="shared" si="258"/>
        <v/>
      </c>
      <c r="M709" s="52"/>
      <c r="N709" s="52"/>
      <c r="O709" s="52"/>
      <c r="P709" s="30"/>
      <c r="Q709" s="30" t="str">
        <f t="shared" si="259"/>
        <v/>
      </c>
      <c r="R709" s="30" t="str">
        <f t="shared" si="260"/>
        <v/>
      </c>
      <c r="S709" s="30"/>
      <c r="T709" s="30"/>
      <c r="U709" s="30"/>
      <c r="V709" s="30" t="str">
        <f t="shared" si="255"/>
        <v/>
      </c>
      <c r="W709" s="53" t="str">
        <f t="shared" si="256"/>
        <v/>
      </c>
      <c r="Y709" s="54" t="e">
        <f t="shared" ca="1" si="268"/>
        <v>#N/A</v>
      </c>
      <c r="Z709" s="30">
        <v>709</v>
      </c>
      <c r="AA709" s="30" t="e">
        <f t="shared" si="261"/>
        <v>#N/A</v>
      </c>
      <c r="AB709" s="30" t="e">
        <f t="shared" ca="1" si="262"/>
        <v>#N/A</v>
      </c>
      <c r="AC709" s="30" t="e">
        <f t="shared" ca="1" si="263"/>
        <v>#N/A</v>
      </c>
      <c r="AD709" s="30" t="e">
        <f t="shared" ca="1" si="264"/>
        <v>#N/A</v>
      </c>
      <c r="AE709" s="30" t="e">
        <f t="shared" ca="1" si="265"/>
        <v>#N/A</v>
      </c>
      <c r="AF709" s="30" t="e">
        <f t="shared" ca="1" si="266"/>
        <v>#N/A</v>
      </c>
      <c r="AG709" s="30" t="e">
        <f t="shared" ref="AG709:AG772" ca="1" si="269">MIN(INDIRECT("R"&amp;(AA709+1)&amp;":U"&amp;(AA709+1)))</f>
        <v>#N/A</v>
      </c>
      <c r="AH709" s="53" t="str">
        <f t="shared" si="267"/>
        <v/>
      </c>
    </row>
    <row r="710" spans="1:34">
      <c r="A710" s="48"/>
      <c r="B710" s="135"/>
      <c r="C710" s="135"/>
      <c r="D710" s="135"/>
      <c r="E710" s="135"/>
      <c r="F710" s="135"/>
      <c r="G710" s="135"/>
      <c r="H710" s="135"/>
      <c r="I710" s="134"/>
      <c r="K710" s="51" t="str">
        <f t="shared" si="257"/>
        <v/>
      </c>
      <c r="L710" s="52" t="str">
        <f t="shared" si="258"/>
        <v/>
      </c>
      <c r="M710" s="52"/>
      <c r="N710" s="52"/>
      <c r="O710" s="52"/>
      <c r="P710" s="30"/>
      <c r="Q710" s="30" t="str">
        <f t="shared" si="259"/>
        <v/>
      </c>
      <c r="R710" s="30" t="str">
        <f t="shared" si="260"/>
        <v/>
      </c>
      <c r="S710" s="30"/>
      <c r="T710" s="30"/>
      <c r="U710" s="30"/>
      <c r="V710" s="30" t="str">
        <f t="shared" si="255"/>
        <v/>
      </c>
      <c r="W710" s="53" t="str">
        <f t="shared" si="256"/>
        <v/>
      </c>
      <c r="Y710" s="54" t="e">
        <f t="shared" ca="1" si="268"/>
        <v>#N/A</v>
      </c>
      <c r="Z710" s="30">
        <v>710</v>
      </c>
      <c r="AA710" s="30" t="e">
        <f t="shared" si="261"/>
        <v>#N/A</v>
      </c>
      <c r="AB710" s="30" t="e">
        <f t="shared" ca="1" si="262"/>
        <v>#N/A</v>
      </c>
      <c r="AC710" s="30" t="e">
        <f t="shared" ca="1" si="263"/>
        <v>#N/A</v>
      </c>
      <c r="AD710" s="30" t="e">
        <f t="shared" ca="1" si="264"/>
        <v>#N/A</v>
      </c>
      <c r="AE710" s="30" t="e">
        <f t="shared" ca="1" si="265"/>
        <v>#N/A</v>
      </c>
      <c r="AF710" s="30" t="e">
        <f t="shared" ca="1" si="266"/>
        <v>#N/A</v>
      </c>
      <c r="AG710" s="30" t="e">
        <f t="shared" ca="1" si="269"/>
        <v>#N/A</v>
      </c>
      <c r="AH710" s="53" t="str">
        <f t="shared" si="267"/>
        <v/>
      </c>
    </row>
    <row r="711" spans="1:34">
      <c r="A711" s="48"/>
      <c r="B711" s="135"/>
      <c r="C711" s="135"/>
      <c r="D711" s="135"/>
      <c r="E711" s="135"/>
      <c r="F711" s="135"/>
      <c r="G711" s="135"/>
      <c r="H711" s="135"/>
      <c r="I711" s="134"/>
      <c r="K711" s="51" t="str">
        <f t="shared" si="257"/>
        <v/>
      </c>
      <c r="L711" s="52" t="str">
        <f t="shared" si="258"/>
        <v/>
      </c>
      <c r="M711" s="52"/>
      <c r="N711" s="52"/>
      <c r="O711" s="52"/>
      <c r="P711" s="30"/>
      <c r="Q711" s="30" t="str">
        <f t="shared" si="259"/>
        <v/>
      </c>
      <c r="R711" s="30" t="str">
        <f t="shared" si="260"/>
        <v/>
      </c>
      <c r="S711" s="30"/>
      <c r="T711" s="30"/>
      <c r="U711" s="30"/>
      <c r="V711" s="30" t="str">
        <f t="shared" si="255"/>
        <v/>
      </c>
      <c r="W711" s="53" t="str">
        <f t="shared" si="256"/>
        <v/>
      </c>
      <c r="Y711" s="54" t="e">
        <f t="shared" ca="1" si="268"/>
        <v>#N/A</v>
      </c>
      <c r="Z711" s="30">
        <v>711</v>
      </c>
      <c r="AA711" s="30" t="e">
        <f t="shared" si="261"/>
        <v>#N/A</v>
      </c>
      <c r="AB711" s="30" t="e">
        <f t="shared" ca="1" si="262"/>
        <v>#N/A</v>
      </c>
      <c r="AC711" s="30" t="e">
        <f t="shared" ca="1" si="263"/>
        <v>#N/A</v>
      </c>
      <c r="AD711" s="30" t="e">
        <f t="shared" ca="1" si="264"/>
        <v>#N/A</v>
      </c>
      <c r="AE711" s="30" t="e">
        <f t="shared" ca="1" si="265"/>
        <v>#N/A</v>
      </c>
      <c r="AF711" s="30" t="e">
        <f t="shared" ca="1" si="266"/>
        <v>#N/A</v>
      </c>
      <c r="AG711" s="30" t="e">
        <f t="shared" ca="1" si="269"/>
        <v>#N/A</v>
      </c>
      <c r="AH711" s="53" t="str">
        <f t="shared" si="267"/>
        <v/>
      </c>
    </row>
    <row r="712" spans="1:34">
      <c r="A712" s="48"/>
      <c r="B712" s="135"/>
      <c r="C712" s="135"/>
      <c r="D712" s="135"/>
      <c r="E712" s="135"/>
      <c r="F712" s="135"/>
      <c r="G712" s="135"/>
      <c r="H712" s="135"/>
      <c r="I712" s="134"/>
      <c r="K712" s="51" t="str">
        <f t="shared" si="257"/>
        <v/>
      </c>
      <c r="L712" s="52" t="str">
        <f t="shared" si="258"/>
        <v/>
      </c>
      <c r="M712" s="52"/>
      <c r="N712" s="52"/>
      <c r="O712" s="52"/>
      <c r="P712" s="30"/>
      <c r="Q712" s="30" t="str">
        <f t="shared" si="259"/>
        <v/>
      </c>
      <c r="R712" s="30" t="str">
        <f t="shared" si="260"/>
        <v/>
      </c>
      <c r="S712" s="30"/>
      <c r="T712" s="30"/>
      <c r="U712" s="30"/>
      <c r="V712" s="30" t="str">
        <f t="shared" si="255"/>
        <v/>
      </c>
      <c r="W712" s="53" t="str">
        <f t="shared" si="256"/>
        <v/>
      </c>
      <c r="Y712" s="54" t="e">
        <f t="shared" ca="1" si="268"/>
        <v>#N/A</v>
      </c>
      <c r="Z712" s="30">
        <v>712</v>
      </c>
      <c r="AA712" s="30" t="e">
        <f t="shared" si="261"/>
        <v>#N/A</v>
      </c>
      <c r="AB712" s="30" t="e">
        <f t="shared" ca="1" si="262"/>
        <v>#N/A</v>
      </c>
      <c r="AC712" s="30" t="e">
        <f t="shared" ca="1" si="263"/>
        <v>#N/A</v>
      </c>
      <c r="AD712" s="30" t="e">
        <f t="shared" ca="1" si="264"/>
        <v>#N/A</v>
      </c>
      <c r="AE712" s="30" t="e">
        <f t="shared" ca="1" si="265"/>
        <v>#N/A</v>
      </c>
      <c r="AF712" s="30" t="e">
        <f t="shared" ca="1" si="266"/>
        <v>#N/A</v>
      </c>
      <c r="AG712" s="30" t="e">
        <f t="shared" ca="1" si="269"/>
        <v>#N/A</v>
      </c>
      <c r="AH712" s="53" t="str">
        <f t="shared" si="267"/>
        <v/>
      </c>
    </row>
    <row r="713" spans="1:34">
      <c r="A713" s="48"/>
      <c r="B713" s="135"/>
      <c r="C713" s="135"/>
      <c r="D713" s="135"/>
      <c r="E713" s="135"/>
      <c r="F713" s="135"/>
      <c r="G713" s="135"/>
      <c r="H713" s="135"/>
      <c r="I713" s="134"/>
      <c r="K713" s="51" t="str">
        <f t="shared" si="257"/>
        <v/>
      </c>
      <c r="L713" s="52" t="str">
        <f t="shared" si="258"/>
        <v/>
      </c>
      <c r="M713" s="52"/>
      <c r="N713" s="52"/>
      <c r="O713" s="52"/>
      <c r="P713" s="30"/>
      <c r="Q713" s="30" t="str">
        <f t="shared" si="259"/>
        <v/>
      </c>
      <c r="R713" s="30" t="str">
        <f t="shared" si="260"/>
        <v/>
      </c>
      <c r="S713" s="30"/>
      <c r="T713" s="30"/>
      <c r="U713" s="30"/>
      <c r="V713" s="30" t="str">
        <f t="shared" si="255"/>
        <v/>
      </c>
      <c r="W713" s="53" t="str">
        <f t="shared" si="256"/>
        <v/>
      </c>
      <c r="Y713" s="54" t="e">
        <f t="shared" ca="1" si="268"/>
        <v>#N/A</v>
      </c>
      <c r="Z713" s="30">
        <v>713</v>
      </c>
      <c r="AA713" s="30" t="e">
        <f t="shared" si="261"/>
        <v>#N/A</v>
      </c>
      <c r="AB713" s="30" t="e">
        <f t="shared" ca="1" si="262"/>
        <v>#N/A</v>
      </c>
      <c r="AC713" s="30" t="e">
        <f t="shared" ca="1" si="263"/>
        <v>#N/A</v>
      </c>
      <c r="AD713" s="30" t="e">
        <f t="shared" ca="1" si="264"/>
        <v>#N/A</v>
      </c>
      <c r="AE713" s="30" t="e">
        <f t="shared" ca="1" si="265"/>
        <v>#N/A</v>
      </c>
      <c r="AF713" s="30" t="e">
        <f t="shared" ca="1" si="266"/>
        <v>#N/A</v>
      </c>
      <c r="AG713" s="30" t="e">
        <f t="shared" ca="1" si="269"/>
        <v>#N/A</v>
      </c>
      <c r="AH713" s="53" t="str">
        <f t="shared" si="267"/>
        <v/>
      </c>
    </row>
    <row r="714" spans="1:34">
      <c r="A714" s="48"/>
      <c r="B714" s="135"/>
      <c r="C714" s="135"/>
      <c r="D714" s="135"/>
      <c r="E714" s="135"/>
      <c r="F714" s="135"/>
      <c r="G714" s="135"/>
      <c r="H714" s="135"/>
      <c r="I714" s="134"/>
      <c r="K714" s="51" t="str">
        <f t="shared" si="257"/>
        <v/>
      </c>
      <c r="L714" s="52" t="str">
        <f t="shared" si="258"/>
        <v/>
      </c>
      <c r="M714" s="52"/>
      <c r="N714" s="52"/>
      <c r="O714" s="52"/>
      <c r="P714" s="30"/>
      <c r="Q714" s="30" t="str">
        <f t="shared" si="259"/>
        <v/>
      </c>
      <c r="R714" s="30" t="str">
        <f t="shared" si="260"/>
        <v/>
      </c>
      <c r="S714" s="30"/>
      <c r="T714" s="30"/>
      <c r="U714" s="30"/>
      <c r="V714" s="30" t="str">
        <f t="shared" si="255"/>
        <v/>
      </c>
      <c r="W714" s="53" t="str">
        <f t="shared" si="256"/>
        <v/>
      </c>
      <c r="Y714" s="54" t="e">
        <f t="shared" ca="1" si="268"/>
        <v>#N/A</v>
      </c>
      <c r="Z714" s="30">
        <v>714</v>
      </c>
      <c r="AA714" s="30" t="e">
        <f t="shared" si="261"/>
        <v>#N/A</v>
      </c>
      <c r="AB714" s="30" t="e">
        <f t="shared" ca="1" si="262"/>
        <v>#N/A</v>
      </c>
      <c r="AC714" s="30" t="e">
        <f t="shared" ca="1" si="263"/>
        <v>#N/A</v>
      </c>
      <c r="AD714" s="30" t="e">
        <f t="shared" ca="1" si="264"/>
        <v>#N/A</v>
      </c>
      <c r="AE714" s="30" t="e">
        <f t="shared" ca="1" si="265"/>
        <v>#N/A</v>
      </c>
      <c r="AF714" s="30" t="e">
        <f t="shared" ca="1" si="266"/>
        <v>#N/A</v>
      </c>
      <c r="AG714" s="30" t="e">
        <f t="shared" ca="1" si="269"/>
        <v>#N/A</v>
      </c>
      <c r="AH714" s="53" t="str">
        <f t="shared" si="267"/>
        <v/>
      </c>
    </row>
    <row r="715" spans="1:34">
      <c r="A715" s="48"/>
      <c r="B715" s="135"/>
      <c r="C715" s="135"/>
      <c r="D715" s="135"/>
      <c r="E715" s="135"/>
      <c r="F715" s="135"/>
      <c r="G715" s="135"/>
      <c r="H715" s="135"/>
      <c r="I715" s="134"/>
      <c r="K715" s="51" t="str">
        <f t="shared" si="257"/>
        <v/>
      </c>
      <c r="L715" s="52" t="str">
        <f t="shared" si="258"/>
        <v/>
      </c>
      <c r="M715" s="52"/>
      <c r="N715" s="52"/>
      <c r="O715" s="52"/>
      <c r="P715" s="30"/>
      <c r="Q715" s="30" t="str">
        <f t="shared" si="259"/>
        <v/>
      </c>
      <c r="R715" s="30" t="str">
        <f t="shared" si="260"/>
        <v/>
      </c>
      <c r="S715" s="30"/>
      <c r="T715" s="30"/>
      <c r="U715" s="30"/>
      <c r="V715" s="30" t="str">
        <f t="shared" si="255"/>
        <v/>
      </c>
      <c r="W715" s="53" t="str">
        <f t="shared" si="256"/>
        <v/>
      </c>
      <c r="Y715" s="54" t="e">
        <f t="shared" ca="1" si="268"/>
        <v>#N/A</v>
      </c>
      <c r="Z715" s="30">
        <v>715</v>
      </c>
      <c r="AA715" s="30" t="e">
        <f t="shared" si="261"/>
        <v>#N/A</v>
      </c>
      <c r="AB715" s="30" t="e">
        <f t="shared" ca="1" si="262"/>
        <v>#N/A</v>
      </c>
      <c r="AC715" s="30" t="e">
        <f t="shared" ca="1" si="263"/>
        <v>#N/A</v>
      </c>
      <c r="AD715" s="30" t="e">
        <f t="shared" ca="1" si="264"/>
        <v>#N/A</v>
      </c>
      <c r="AE715" s="30" t="e">
        <f t="shared" ca="1" si="265"/>
        <v>#N/A</v>
      </c>
      <c r="AF715" s="30" t="e">
        <f t="shared" ca="1" si="266"/>
        <v>#N/A</v>
      </c>
      <c r="AG715" s="30" t="e">
        <f t="shared" ca="1" si="269"/>
        <v>#N/A</v>
      </c>
      <c r="AH715" s="53" t="str">
        <f t="shared" si="267"/>
        <v/>
      </c>
    </row>
    <row r="716" spans="1:34">
      <c r="A716" s="48"/>
      <c r="B716" s="135"/>
      <c r="C716" s="135"/>
      <c r="D716" s="135"/>
      <c r="E716" s="135"/>
      <c r="F716" s="135"/>
      <c r="G716" s="135"/>
      <c r="H716" s="135"/>
      <c r="I716" s="134"/>
      <c r="K716" s="51" t="str">
        <f t="shared" si="257"/>
        <v/>
      </c>
      <c r="L716" s="52" t="str">
        <f t="shared" si="258"/>
        <v/>
      </c>
      <c r="M716" s="52"/>
      <c r="N716" s="52"/>
      <c r="O716" s="52"/>
      <c r="P716" s="30"/>
      <c r="Q716" s="30" t="str">
        <f t="shared" si="259"/>
        <v/>
      </c>
      <c r="R716" s="30" t="str">
        <f t="shared" si="260"/>
        <v/>
      </c>
      <c r="S716" s="30"/>
      <c r="T716" s="30"/>
      <c r="U716" s="30"/>
      <c r="V716" s="30" t="str">
        <f t="shared" si="255"/>
        <v/>
      </c>
      <c r="W716" s="53" t="str">
        <f t="shared" si="256"/>
        <v/>
      </c>
      <c r="Y716" s="54" t="e">
        <f t="shared" ca="1" si="268"/>
        <v>#N/A</v>
      </c>
      <c r="Z716" s="30">
        <v>716</v>
      </c>
      <c r="AA716" s="30" t="e">
        <f t="shared" si="261"/>
        <v>#N/A</v>
      </c>
      <c r="AB716" s="30" t="e">
        <f t="shared" ca="1" si="262"/>
        <v>#N/A</v>
      </c>
      <c r="AC716" s="30" t="e">
        <f t="shared" ca="1" si="263"/>
        <v>#N/A</v>
      </c>
      <c r="AD716" s="30" t="e">
        <f t="shared" ca="1" si="264"/>
        <v>#N/A</v>
      </c>
      <c r="AE716" s="30" t="e">
        <f t="shared" ca="1" si="265"/>
        <v>#N/A</v>
      </c>
      <c r="AF716" s="30" t="e">
        <f t="shared" ca="1" si="266"/>
        <v>#N/A</v>
      </c>
      <c r="AG716" s="30" t="e">
        <f t="shared" ca="1" si="269"/>
        <v>#N/A</v>
      </c>
      <c r="AH716" s="53" t="str">
        <f t="shared" si="267"/>
        <v/>
      </c>
    </row>
    <row r="717" spans="1:34">
      <c r="A717" s="48"/>
      <c r="B717" s="135"/>
      <c r="C717" s="135"/>
      <c r="D717" s="135"/>
      <c r="E717" s="135"/>
      <c r="F717" s="135"/>
      <c r="G717" s="135"/>
      <c r="H717" s="135"/>
      <c r="I717" s="134"/>
      <c r="K717" s="51" t="str">
        <f t="shared" si="257"/>
        <v/>
      </c>
      <c r="L717" s="52" t="str">
        <f t="shared" si="258"/>
        <v/>
      </c>
      <c r="M717" s="52"/>
      <c r="N717" s="52"/>
      <c r="O717" s="52"/>
      <c r="P717" s="30"/>
      <c r="Q717" s="30" t="str">
        <f t="shared" si="259"/>
        <v/>
      </c>
      <c r="R717" s="30" t="str">
        <f t="shared" si="260"/>
        <v/>
      </c>
      <c r="S717" s="30"/>
      <c r="T717" s="30"/>
      <c r="U717" s="30"/>
      <c r="V717" s="30" t="str">
        <f t="shared" si="255"/>
        <v/>
      </c>
      <c r="W717" s="53" t="str">
        <f t="shared" si="256"/>
        <v/>
      </c>
      <c r="Y717" s="54" t="e">
        <f t="shared" ca="1" si="268"/>
        <v>#N/A</v>
      </c>
      <c r="Z717" s="30">
        <v>717</v>
      </c>
      <c r="AA717" s="30" t="e">
        <f t="shared" si="261"/>
        <v>#N/A</v>
      </c>
      <c r="AB717" s="30" t="e">
        <f t="shared" ca="1" si="262"/>
        <v>#N/A</v>
      </c>
      <c r="AC717" s="30" t="e">
        <f t="shared" ca="1" si="263"/>
        <v>#N/A</v>
      </c>
      <c r="AD717" s="30" t="e">
        <f t="shared" ca="1" si="264"/>
        <v>#N/A</v>
      </c>
      <c r="AE717" s="30" t="e">
        <f t="shared" ca="1" si="265"/>
        <v>#N/A</v>
      </c>
      <c r="AF717" s="30" t="e">
        <f t="shared" ca="1" si="266"/>
        <v>#N/A</v>
      </c>
      <c r="AG717" s="30" t="e">
        <f t="shared" ca="1" si="269"/>
        <v>#N/A</v>
      </c>
      <c r="AH717" s="53" t="str">
        <f t="shared" si="267"/>
        <v/>
      </c>
    </row>
    <row r="718" spans="1:34">
      <c r="A718" s="48"/>
      <c r="B718" s="135"/>
      <c r="C718" s="135"/>
      <c r="D718" s="135"/>
      <c r="E718" s="135"/>
      <c r="F718" s="135"/>
      <c r="G718" s="135"/>
      <c r="H718" s="135"/>
      <c r="I718" s="134"/>
      <c r="K718" s="51" t="str">
        <f t="shared" si="257"/>
        <v/>
      </c>
      <c r="L718" s="52" t="str">
        <f t="shared" si="258"/>
        <v/>
      </c>
      <c r="M718" s="52"/>
      <c r="N718" s="52"/>
      <c r="O718" s="52"/>
      <c r="P718" s="30"/>
      <c r="Q718" s="30" t="str">
        <f t="shared" si="259"/>
        <v/>
      </c>
      <c r="R718" s="30" t="str">
        <f t="shared" si="260"/>
        <v/>
      </c>
      <c r="S718" s="30"/>
      <c r="T718" s="30"/>
      <c r="U718" s="30"/>
      <c r="V718" s="30" t="str">
        <f t="shared" si="255"/>
        <v/>
      </c>
      <c r="W718" s="53" t="str">
        <f t="shared" si="256"/>
        <v/>
      </c>
      <c r="Y718" s="54" t="e">
        <f t="shared" ca="1" si="268"/>
        <v>#N/A</v>
      </c>
      <c r="Z718" s="30">
        <v>718</v>
      </c>
      <c r="AA718" s="30" t="e">
        <f t="shared" si="261"/>
        <v>#N/A</v>
      </c>
      <c r="AB718" s="30" t="e">
        <f t="shared" ca="1" si="262"/>
        <v>#N/A</v>
      </c>
      <c r="AC718" s="30" t="e">
        <f t="shared" ca="1" si="263"/>
        <v>#N/A</v>
      </c>
      <c r="AD718" s="30" t="e">
        <f t="shared" ca="1" si="264"/>
        <v>#N/A</v>
      </c>
      <c r="AE718" s="30" t="e">
        <f t="shared" ca="1" si="265"/>
        <v>#N/A</v>
      </c>
      <c r="AF718" s="30" t="e">
        <f t="shared" ca="1" si="266"/>
        <v>#N/A</v>
      </c>
      <c r="AG718" s="30" t="e">
        <f t="shared" ca="1" si="269"/>
        <v>#N/A</v>
      </c>
      <c r="AH718" s="53" t="str">
        <f t="shared" si="267"/>
        <v/>
      </c>
    </row>
    <row r="719" spans="1:34">
      <c r="A719" s="48"/>
      <c r="B719" s="135"/>
      <c r="C719" s="135"/>
      <c r="D719" s="135"/>
      <c r="E719" s="135"/>
      <c r="F719" s="135"/>
      <c r="G719" s="135"/>
      <c r="H719" s="135"/>
      <c r="I719" s="134"/>
      <c r="K719" s="51" t="str">
        <f t="shared" si="257"/>
        <v/>
      </c>
      <c r="L719" s="52" t="str">
        <f t="shared" si="258"/>
        <v/>
      </c>
      <c r="M719" s="52"/>
      <c r="N719" s="52"/>
      <c r="O719" s="52"/>
      <c r="P719" s="30"/>
      <c r="Q719" s="30" t="str">
        <f t="shared" si="259"/>
        <v/>
      </c>
      <c r="R719" s="30" t="str">
        <f t="shared" si="260"/>
        <v/>
      </c>
      <c r="S719" s="30"/>
      <c r="T719" s="30"/>
      <c r="U719" s="30"/>
      <c r="V719" s="30" t="str">
        <f t="shared" si="255"/>
        <v/>
      </c>
      <c r="W719" s="53" t="str">
        <f t="shared" si="256"/>
        <v/>
      </c>
      <c r="Y719" s="54" t="e">
        <f t="shared" ca="1" si="268"/>
        <v>#N/A</v>
      </c>
      <c r="Z719" s="30">
        <v>719</v>
      </c>
      <c r="AA719" s="30" t="e">
        <f t="shared" si="261"/>
        <v>#N/A</v>
      </c>
      <c r="AB719" s="30" t="e">
        <f t="shared" ca="1" si="262"/>
        <v>#N/A</v>
      </c>
      <c r="AC719" s="30" t="e">
        <f t="shared" ca="1" si="263"/>
        <v>#N/A</v>
      </c>
      <c r="AD719" s="30" t="e">
        <f t="shared" ca="1" si="264"/>
        <v>#N/A</v>
      </c>
      <c r="AE719" s="30" t="e">
        <f t="shared" ca="1" si="265"/>
        <v>#N/A</v>
      </c>
      <c r="AF719" s="30" t="e">
        <f t="shared" ca="1" si="266"/>
        <v>#N/A</v>
      </c>
      <c r="AG719" s="30" t="e">
        <f t="shared" ca="1" si="269"/>
        <v>#N/A</v>
      </c>
      <c r="AH719" s="53" t="str">
        <f t="shared" si="267"/>
        <v/>
      </c>
    </row>
    <row r="720" spans="1:34">
      <c r="A720" s="48"/>
      <c r="B720" s="135"/>
      <c r="C720" s="135"/>
      <c r="D720" s="135"/>
      <c r="E720" s="135"/>
      <c r="F720" s="135"/>
      <c r="G720" s="135"/>
      <c r="H720" s="135"/>
      <c r="I720" s="134"/>
      <c r="K720" s="51" t="str">
        <f t="shared" si="257"/>
        <v/>
      </c>
      <c r="L720" s="52" t="str">
        <f t="shared" si="258"/>
        <v/>
      </c>
      <c r="M720" s="52"/>
      <c r="N720" s="52"/>
      <c r="O720" s="52"/>
      <c r="P720" s="30"/>
      <c r="Q720" s="30" t="str">
        <f t="shared" si="259"/>
        <v/>
      </c>
      <c r="R720" s="30" t="str">
        <f t="shared" si="260"/>
        <v/>
      </c>
      <c r="S720" s="30"/>
      <c r="T720" s="30"/>
      <c r="U720" s="30"/>
      <c r="V720" s="30" t="str">
        <f t="shared" si="255"/>
        <v/>
      </c>
      <c r="W720" s="53" t="str">
        <f t="shared" si="256"/>
        <v/>
      </c>
      <c r="Y720" s="54" t="e">
        <f t="shared" ca="1" si="268"/>
        <v>#N/A</v>
      </c>
      <c r="Z720" s="30">
        <v>720</v>
      </c>
      <c r="AA720" s="30" t="e">
        <f t="shared" si="261"/>
        <v>#N/A</v>
      </c>
      <c r="AB720" s="30" t="e">
        <f t="shared" ca="1" si="262"/>
        <v>#N/A</v>
      </c>
      <c r="AC720" s="30" t="e">
        <f t="shared" ca="1" si="263"/>
        <v>#N/A</v>
      </c>
      <c r="AD720" s="30" t="e">
        <f t="shared" ca="1" si="264"/>
        <v>#N/A</v>
      </c>
      <c r="AE720" s="30" t="e">
        <f t="shared" ca="1" si="265"/>
        <v>#N/A</v>
      </c>
      <c r="AF720" s="30" t="e">
        <f t="shared" ca="1" si="266"/>
        <v>#N/A</v>
      </c>
      <c r="AG720" s="30" t="e">
        <f t="shared" ca="1" si="269"/>
        <v>#N/A</v>
      </c>
      <c r="AH720" s="53" t="str">
        <f t="shared" si="267"/>
        <v/>
      </c>
    </row>
    <row r="721" spans="1:34">
      <c r="A721" s="48"/>
      <c r="B721" s="135"/>
      <c r="C721" s="135"/>
      <c r="D721" s="135"/>
      <c r="E721" s="135"/>
      <c r="F721" s="135"/>
      <c r="G721" s="135"/>
      <c r="H721" s="135"/>
      <c r="I721" s="134"/>
      <c r="K721" s="51" t="str">
        <f t="shared" si="257"/>
        <v/>
      </c>
      <c r="L721" s="52" t="str">
        <f t="shared" si="258"/>
        <v/>
      </c>
      <c r="M721" s="52"/>
      <c r="N721" s="52"/>
      <c r="O721" s="52"/>
      <c r="P721" s="30"/>
      <c r="Q721" s="30" t="str">
        <f t="shared" si="259"/>
        <v/>
      </c>
      <c r="R721" s="30" t="str">
        <f t="shared" si="260"/>
        <v/>
      </c>
      <c r="S721" s="30"/>
      <c r="T721" s="30"/>
      <c r="U721" s="30"/>
      <c r="V721" s="30" t="str">
        <f t="shared" si="255"/>
        <v/>
      </c>
      <c r="W721" s="53" t="str">
        <f t="shared" si="256"/>
        <v/>
      </c>
      <c r="Y721" s="54" t="e">
        <f t="shared" ca="1" si="268"/>
        <v>#N/A</v>
      </c>
      <c r="Z721" s="30">
        <v>721</v>
      </c>
      <c r="AA721" s="30" t="e">
        <f t="shared" si="261"/>
        <v>#N/A</v>
      </c>
      <c r="AB721" s="30" t="e">
        <f t="shared" ca="1" si="262"/>
        <v>#N/A</v>
      </c>
      <c r="AC721" s="30" t="e">
        <f t="shared" ca="1" si="263"/>
        <v>#N/A</v>
      </c>
      <c r="AD721" s="30" t="e">
        <f t="shared" ca="1" si="264"/>
        <v>#N/A</v>
      </c>
      <c r="AE721" s="30" t="e">
        <f t="shared" ca="1" si="265"/>
        <v>#N/A</v>
      </c>
      <c r="AF721" s="30" t="e">
        <f t="shared" ca="1" si="266"/>
        <v>#N/A</v>
      </c>
      <c r="AG721" s="30" t="e">
        <f t="shared" ca="1" si="269"/>
        <v>#N/A</v>
      </c>
      <c r="AH721" s="53" t="str">
        <f t="shared" si="267"/>
        <v/>
      </c>
    </row>
    <row r="722" spans="1:34">
      <c r="A722" s="48"/>
      <c r="B722" s="135"/>
      <c r="C722" s="135"/>
      <c r="D722" s="135"/>
      <c r="E722" s="135"/>
      <c r="F722" s="135"/>
      <c r="G722" s="135"/>
      <c r="H722" s="135"/>
      <c r="I722" s="134"/>
      <c r="K722" s="51" t="str">
        <f t="shared" si="257"/>
        <v/>
      </c>
      <c r="L722" s="52" t="str">
        <f t="shared" si="258"/>
        <v/>
      </c>
      <c r="M722" s="52"/>
      <c r="N722" s="52"/>
      <c r="O722" s="52"/>
      <c r="P722" s="30"/>
      <c r="Q722" s="30" t="str">
        <f t="shared" si="259"/>
        <v/>
      </c>
      <c r="R722" s="30" t="str">
        <f t="shared" si="260"/>
        <v/>
      </c>
      <c r="S722" s="30"/>
      <c r="T722" s="30"/>
      <c r="U722" s="30"/>
      <c r="V722" s="30" t="str">
        <f t="shared" si="255"/>
        <v/>
      </c>
      <c r="W722" s="53" t="str">
        <f t="shared" si="256"/>
        <v/>
      </c>
      <c r="Y722" s="54" t="e">
        <f t="shared" ca="1" si="268"/>
        <v>#N/A</v>
      </c>
      <c r="Z722" s="30">
        <v>722</v>
      </c>
      <c r="AA722" s="30" t="e">
        <f t="shared" si="261"/>
        <v>#N/A</v>
      </c>
      <c r="AB722" s="30" t="e">
        <f t="shared" ca="1" si="262"/>
        <v>#N/A</v>
      </c>
      <c r="AC722" s="30" t="e">
        <f t="shared" ca="1" si="263"/>
        <v>#N/A</v>
      </c>
      <c r="AD722" s="30" t="e">
        <f t="shared" ca="1" si="264"/>
        <v>#N/A</v>
      </c>
      <c r="AE722" s="30" t="e">
        <f t="shared" ca="1" si="265"/>
        <v>#N/A</v>
      </c>
      <c r="AF722" s="30" t="e">
        <f t="shared" ca="1" si="266"/>
        <v>#N/A</v>
      </c>
      <c r="AG722" s="30" t="e">
        <f t="shared" ca="1" si="269"/>
        <v>#N/A</v>
      </c>
      <c r="AH722" s="53" t="str">
        <f t="shared" si="267"/>
        <v/>
      </c>
    </row>
    <row r="723" spans="1:34">
      <c r="A723" s="48"/>
      <c r="B723" s="135"/>
      <c r="C723" s="135"/>
      <c r="D723" s="135"/>
      <c r="E723" s="135"/>
      <c r="F723" s="135"/>
      <c r="G723" s="135"/>
      <c r="H723" s="135"/>
      <c r="I723" s="134"/>
      <c r="K723" s="51" t="str">
        <f t="shared" si="257"/>
        <v/>
      </c>
      <c r="L723" s="52" t="str">
        <f t="shared" si="258"/>
        <v/>
      </c>
      <c r="M723" s="52"/>
      <c r="N723" s="52"/>
      <c r="O723" s="52"/>
      <c r="P723" s="30"/>
      <c r="Q723" s="30" t="str">
        <f t="shared" si="259"/>
        <v/>
      </c>
      <c r="R723" s="30" t="str">
        <f t="shared" si="260"/>
        <v/>
      </c>
      <c r="S723" s="30"/>
      <c r="T723" s="30"/>
      <c r="U723" s="30"/>
      <c r="V723" s="30" t="str">
        <f t="shared" si="255"/>
        <v/>
      </c>
      <c r="W723" s="53" t="str">
        <f t="shared" si="256"/>
        <v/>
      </c>
      <c r="Y723" s="54" t="e">
        <f t="shared" ca="1" si="268"/>
        <v>#N/A</v>
      </c>
      <c r="Z723" s="30">
        <v>723</v>
      </c>
      <c r="AA723" s="30" t="e">
        <f t="shared" si="261"/>
        <v>#N/A</v>
      </c>
      <c r="AB723" s="30" t="e">
        <f t="shared" ca="1" si="262"/>
        <v>#N/A</v>
      </c>
      <c r="AC723" s="30" t="e">
        <f t="shared" ca="1" si="263"/>
        <v>#N/A</v>
      </c>
      <c r="AD723" s="30" t="e">
        <f t="shared" ca="1" si="264"/>
        <v>#N/A</v>
      </c>
      <c r="AE723" s="30" t="e">
        <f t="shared" ca="1" si="265"/>
        <v>#N/A</v>
      </c>
      <c r="AF723" s="30" t="e">
        <f t="shared" ca="1" si="266"/>
        <v>#N/A</v>
      </c>
      <c r="AG723" s="30" t="e">
        <f t="shared" ca="1" si="269"/>
        <v>#N/A</v>
      </c>
      <c r="AH723" s="53" t="str">
        <f t="shared" si="267"/>
        <v/>
      </c>
    </row>
    <row r="724" spans="1:34">
      <c r="A724" s="48"/>
      <c r="B724" s="135"/>
      <c r="C724" s="135"/>
      <c r="D724" s="135"/>
      <c r="E724" s="135"/>
      <c r="F724" s="135"/>
      <c r="G724" s="135"/>
      <c r="H724" s="135"/>
      <c r="I724" s="134"/>
      <c r="K724" s="51" t="str">
        <f t="shared" si="257"/>
        <v/>
      </c>
      <c r="L724" s="52" t="str">
        <f t="shared" si="258"/>
        <v/>
      </c>
      <c r="M724" s="52"/>
      <c r="N724" s="52"/>
      <c r="O724" s="52"/>
      <c r="P724" s="30"/>
      <c r="Q724" s="30" t="str">
        <f t="shared" si="259"/>
        <v/>
      </c>
      <c r="R724" s="30" t="str">
        <f t="shared" si="260"/>
        <v/>
      </c>
      <c r="S724" s="30"/>
      <c r="T724" s="30"/>
      <c r="U724" s="30"/>
      <c r="V724" s="30" t="str">
        <f t="shared" si="255"/>
        <v/>
      </c>
      <c r="W724" s="53" t="str">
        <f t="shared" si="256"/>
        <v/>
      </c>
      <c r="Y724" s="54" t="e">
        <f t="shared" ca="1" si="268"/>
        <v>#N/A</v>
      </c>
      <c r="Z724" s="30">
        <v>724</v>
      </c>
      <c r="AA724" s="30" t="e">
        <f t="shared" si="261"/>
        <v>#N/A</v>
      </c>
      <c r="AB724" s="30" t="e">
        <f t="shared" ca="1" si="262"/>
        <v>#N/A</v>
      </c>
      <c r="AC724" s="30" t="e">
        <f t="shared" ca="1" si="263"/>
        <v>#N/A</v>
      </c>
      <c r="AD724" s="30" t="e">
        <f t="shared" ca="1" si="264"/>
        <v>#N/A</v>
      </c>
      <c r="AE724" s="30" t="e">
        <f t="shared" ca="1" si="265"/>
        <v>#N/A</v>
      </c>
      <c r="AF724" s="30" t="e">
        <f t="shared" ca="1" si="266"/>
        <v>#N/A</v>
      </c>
      <c r="AG724" s="30" t="e">
        <f t="shared" ca="1" si="269"/>
        <v>#N/A</v>
      </c>
      <c r="AH724" s="53" t="str">
        <f t="shared" si="267"/>
        <v/>
      </c>
    </row>
    <row r="725" spans="1:34">
      <c r="A725" s="48"/>
      <c r="B725" s="135"/>
      <c r="C725" s="135"/>
      <c r="D725" s="135"/>
      <c r="E725" s="135"/>
      <c r="F725" s="135"/>
      <c r="G725" s="135"/>
      <c r="H725" s="135"/>
      <c r="I725" s="134"/>
      <c r="K725" s="51" t="str">
        <f t="shared" si="257"/>
        <v/>
      </c>
      <c r="L725" s="52" t="str">
        <f t="shared" si="258"/>
        <v/>
      </c>
      <c r="M725" s="52"/>
      <c r="N725" s="52"/>
      <c r="O725" s="52"/>
      <c r="P725" s="30"/>
      <c r="Q725" s="30" t="str">
        <f t="shared" si="259"/>
        <v/>
      </c>
      <c r="R725" s="30" t="str">
        <f t="shared" si="260"/>
        <v/>
      </c>
      <c r="S725" s="30"/>
      <c r="T725" s="30"/>
      <c r="U725" s="30"/>
      <c r="V725" s="30" t="str">
        <f t="shared" si="255"/>
        <v/>
      </c>
      <c r="W725" s="53" t="str">
        <f t="shared" si="256"/>
        <v/>
      </c>
      <c r="Y725" s="54" t="e">
        <f t="shared" ca="1" si="268"/>
        <v>#N/A</v>
      </c>
      <c r="Z725" s="30">
        <v>725</v>
      </c>
      <c r="AA725" s="30" t="e">
        <f t="shared" si="261"/>
        <v>#N/A</v>
      </c>
      <c r="AB725" s="30" t="e">
        <f t="shared" ca="1" si="262"/>
        <v>#N/A</v>
      </c>
      <c r="AC725" s="30" t="e">
        <f t="shared" ca="1" si="263"/>
        <v>#N/A</v>
      </c>
      <c r="AD725" s="30" t="e">
        <f t="shared" ca="1" si="264"/>
        <v>#N/A</v>
      </c>
      <c r="AE725" s="30" t="e">
        <f t="shared" ca="1" si="265"/>
        <v>#N/A</v>
      </c>
      <c r="AF725" s="30" t="e">
        <f t="shared" ca="1" si="266"/>
        <v>#N/A</v>
      </c>
      <c r="AG725" s="30" t="e">
        <f t="shared" ca="1" si="269"/>
        <v>#N/A</v>
      </c>
      <c r="AH725" s="53" t="str">
        <f t="shared" si="267"/>
        <v/>
      </c>
    </row>
    <row r="726" spans="1:34">
      <c r="A726" s="48"/>
      <c r="B726" s="135"/>
      <c r="C726" s="135"/>
      <c r="D726" s="135"/>
      <c r="E726" s="135"/>
      <c r="F726" s="135"/>
      <c r="G726" s="135"/>
      <c r="H726" s="135"/>
      <c r="I726" s="134"/>
      <c r="K726" s="51" t="str">
        <f t="shared" si="257"/>
        <v/>
      </c>
      <c r="L726" s="52" t="str">
        <f t="shared" si="258"/>
        <v/>
      </c>
      <c r="M726" s="52"/>
      <c r="N726" s="52"/>
      <c r="O726" s="52"/>
      <c r="P726" s="30"/>
      <c r="Q726" s="30" t="str">
        <f t="shared" si="259"/>
        <v/>
      </c>
      <c r="R726" s="30" t="str">
        <f t="shared" si="260"/>
        <v/>
      </c>
      <c r="S726" s="30"/>
      <c r="T726" s="30"/>
      <c r="U726" s="30"/>
      <c r="V726" s="30" t="str">
        <f t="shared" si="255"/>
        <v/>
      </c>
      <c r="W726" s="53" t="str">
        <f t="shared" si="256"/>
        <v/>
      </c>
      <c r="Y726" s="54" t="e">
        <f t="shared" ca="1" si="268"/>
        <v>#N/A</v>
      </c>
      <c r="Z726" s="30">
        <v>726</v>
      </c>
      <c r="AA726" s="30" t="e">
        <f t="shared" si="261"/>
        <v>#N/A</v>
      </c>
      <c r="AB726" s="30" t="e">
        <f t="shared" ca="1" si="262"/>
        <v>#N/A</v>
      </c>
      <c r="AC726" s="30" t="e">
        <f t="shared" ca="1" si="263"/>
        <v>#N/A</v>
      </c>
      <c r="AD726" s="30" t="e">
        <f t="shared" ca="1" si="264"/>
        <v>#N/A</v>
      </c>
      <c r="AE726" s="30" t="e">
        <f t="shared" ca="1" si="265"/>
        <v>#N/A</v>
      </c>
      <c r="AF726" s="30" t="e">
        <f t="shared" ca="1" si="266"/>
        <v>#N/A</v>
      </c>
      <c r="AG726" s="30" t="e">
        <f t="shared" ca="1" si="269"/>
        <v>#N/A</v>
      </c>
      <c r="AH726" s="53" t="str">
        <f t="shared" si="267"/>
        <v/>
      </c>
    </row>
    <row r="727" spans="1:34">
      <c r="A727" s="48"/>
      <c r="B727" s="135"/>
      <c r="C727" s="135"/>
      <c r="D727" s="135"/>
      <c r="E727" s="135"/>
      <c r="F727" s="135"/>
      <c r="G727" s="135"/>
      <c r="H727" s="135"/>
      <c r="I727" s="134"/>
      <c r="K727" s="51" t="str">
        <f t="shared" si="257"/>
        <v/>
      </c>
      <c r="L727" s="52" t="str">
        <f t="shared" si="258"/>
        <v/>
      </c>
      <c r="M727" s="52"/>
      <c r="N727" s="52"/>
      <c r="O727" s="52"/>
      <c r="P727" s="30"/>
      <c r="Q727" s="30" t="str">
        <f t="shared" si="259"/>
        <v/>
      </c>
      <c r="R727" s="30" t="str">
        <f t="shared" si="260"/>
        <v/>
      </c>
      <c r="S727" s="30"/>
      <c r="T727" s="30"/>
      <c r="U727" s="30"/>
      <c r="V727" s="30" t="str">
        <f t="shared" si="255"/>
        <v/>
      </c>
      <c r="W727" s="53" t="str">
        <f t="shared" si="256"/>
        <v/>
      </c>
      <c r="Y727" s="54" t="e">
        <f t="shared" ca="1" si="268"/>
        <v>#N/A</v>
      </c>
      <c r="Z727" s="30">
        <v>727</v>
      </c>
      <c r="AA727" s="30" t="e">
        <f t="shared" si="261"/>
        <v>#N/A</v>
      </c>
      <c r="AB727" s="30" t="e">
        <f t="shared" ca="1" si="262"/>
        <v>#N/A</v>
      </c>
      <c r="AC727" s="30" t="e">
        <f t="shared" ca="1" si="263"/>
        <v>#N/A</v>
      </c>
      <c r="AD727" s="30" t="e">
        <f t="shared" ca="1" si="264"/>
        <v>#N/A</v>
      </c>
      <c r="AE727" s="30" t="e">
        <f t="shared" ca="1" si="265"/>
        <v>#N/A</v>
      </c>
      <c r="AF727" s="30" t="e">
        <f t="shared" ca="1" si="266"/>
        <v>#N/A</v>
      </c>
      <c r="AG727" s="30" t="e">
        <f t="shared" ca="1" si="269"/>
        <v>#N/A</v>
      </c>
      <c r="AH727" s="53" t="str">
        <f t="shared" si="267"/>
        <v/>
      </c>
    </row>
    <row r="728" spans="1:34">
      <c r="A728" s="48"/>
      <c r="B728" s="135"/>
      <c r="C728" s="135"/>
      <c r="D728" s="135"/>
      <c r="E728" s="135"/>
      <c r="F728" s="135"/>
      <c r="G728" s="135"/>
      <c r="H728" s="135"/>
      <c r="I728" s="134"/>
      <c r="K728" s="51" t="str">
        <f t="shared" si="257"/>
        <v/>
      </c>
      <c r="L728" s="52" t="str">
        <f t="shared" si="258"/>
        <v/>
      </c>
      <c r="M728" s="52"/>
      <c r="N728" s="52"/>
      <c r="O728" s="52"/>
      <c r="P728" s="30"/>
      <c r="Q728" s="30" t="str">
        <f t="shared" si="259"/>
        <v/>
      </c>
      <c r="R728" s="30" t="str">
        <f t="shared" si="260"/>
        <v/>
      </c>
      <c r="S728" s="30"/>
      <c r="T728" s="30"/>
      <c r="U728" s="30"/>
      <c r="V728" s="30" t="str">
        <f t="shared" si="255"/>
        <v/>
      </c>
      <c r="W728" s="53" t="str">
        <f t="shared" si="256"/>
        <v/>
      </c>
      <c r="Y728" s="54" t="e">
        <f t="shared" ca="1" si="268"/>
        <v>#N/A</v>
      </c>
      <c r="Z728" s="30">
        <v>728</v>
      </c>
      <c r="AA728" s="30" t="e">
        <f t="shared" si="261"/>
        <v>#N/A</v>
      </c>
      <c r="AB728" s="30" t="e">
        <f t="shared" ca="1" si="262"/>
        <v>#N/A</v>
      </c>
      <c r="AC728" s="30" t="e">
        <f t="shared" ca="1" si="263"/>
        <v>#N/A</v>
      </c>
      <c r="AD728" s="30" t="e">
        <f t="shared" ca="1" si="264"/>
        <v>#N/A</v>
      </c>
      <c r="AE728" s="30" t="e">
        <f t="shared" ca="1" si="265"/>
        <v>#N/A</v>
      </c>
      <c r="AF728" s="30" t="e">
        <f t="shared" ca="1" si="266"/>
        <v>#N/A</v>
      </c>
      <c r="AG728" s="30" t="e">
        <f t="shared" ca="1" si="269"/>
        <v>#N/A</v>
      </c>
      <c r="AH728" s="53" t="str">
        <f t="shared" si="267"/>
        <v/>
      </c>
    </row>
    <row r="729" spans="1:34">
      <c r="A729" s="48"/>
      <c r="B729" s="135"/>
      <c r="C729" s="135"/>
      <c r="D729" s="135"/>
      <c r="E729" s="135"/>
      <c r="F729" s="135"/>
      <c r="G729" s="135"/>
      <c r="H729" s="135"/>
      <c r="I729" s="134"/>
      <c r="K729" s="51" t="str">
        <f t="shared" si="257"/>
        <v/>
      </c>
      <c r="L729" s="52" t="str">
        <f t="shared" si="258"/>
        <v/>
      </c>
      <c r="M729" s="52"/>
      <c r="N729" s="52"/>
      <c r="O729" s="52"/>
      <c r="P729" s="30"/>
      <c r="Q729" s="30" t="str">
        <f t="shared" si="259"/>
        <v/>
      </c>
      <c r="R729" s="30" t="str">
        <f t="shared" si="260"/>
        <v/>
      </c>
      <c r="S729" s="30"/>
      <c r="T729" s="30"/>
      <c r="U729" s="30"/>
      <c r="V729" s="30" t="str">
        <f t="shared" si="255"/>
        <v/>
      </c>
      <c r="W729" s="53" t="str">
        <f t="shared" si="256"/>
        <v/>
      </c>
      <c r="Y729" s="54" t="e">
        <f t="shared" ca="1" si="268"/>
        <v>#N/A</v>
      </c>
      <c r="Z729" s="30">
        <v>729</v>
      </c>
      <c r="AA729" s="30" t="e">
        <f t="shared" si="261"/>
        <v>#N/A</v>
      </c>
      <c r="AB729" s="30" t="e">
        <f t="shared" ca="1" si="262"/>
        <v>#N/A</v>
      </c>
      <c r="AC729" s="30" t="e">
        <f t="shared" ca="1" si="263"/>
        <v>#N/A</v>
      </c>
      <c r="AD729" s="30" t="e">
        <f t="shared" ca="1" si="264"/>
        <v>#N/A</v>
      </c>
      <c r="AE729" s="30" t="e">
        <f t="shared" ca="1" si="265"/>
        <v>#N/A</v>
      </c>
      <c r="AF729" s="30" t="e">
        <f t="shared" ca="1" si="266"/>
        <v>#N/A</v>
      </c>
      <c r="AG729" s="30" t="e">
        <f t="shared" ca="1" si="269"/>
        <v>#N/A</v>
      </c>
      <c r="AH729" s="53" t="str">
        <f t="shared" si="267"/>
        <v/>
      </c>
    </row>
    <row r="730" spans="1:34">
      <c r="A730" s="48"/>
      <c r="B730" s="135"/>
      <c r="C730" s="135"/>
      <c r="D730" s="135"/>
      <c r="E730" s="135"/>
      <c r="F730" s="135"/>
      <c r="G730" s="135"/>
      <c r="H730" s="135"/>
      <c r="I730" s="134"/>
      <c r="K730" s="51" t="str">
        <f t="shared" si="257"/>
        <v/>
      </c>
      <c r="L730" s="52" t="str">
        <f t="shared" si="258"/>
        <v/>
      </c>
      <c r="M730" s="52"/>
      <c r="N730" s="52"/>
      <c r="O730" s="52"/>
      <c r="P730" s="30"/>
      <c r="Q730" s="30" t="str">
        <f t="shared" si="259"/>
        <v/>
      </c>
      <c r="R730" s="30" t="str">
        <f t="shared" si="260"/>
        <v/>
      </c>
      <c r="S730" s="30"/>
      <c r="T730" s="30"/>
      <c r="U730" s="30"/>
      <c r="V730" s="30" t="str">
        <f t="shared" si="255"/>
        <v/>
      </c>
      <c r="W730" s="53" t="str">
        <f t="shared" si="256"/>
        <v/>
      </c>
      <c r="Y730" s="54" t="e">
        <f t="shared" ca="1" si="268"/>
        <v>#N/A</v>
      </c>
      <c r="Z730" s="30">
        <v>730</v>
      </c>
      <c r="AA730" s="30" t="e">
        <f t="shared" si="261"/>
        <v>#N/A</v>
      </c>
      <c r="AB730" s="30" t="e">
        <f t="shared" ca="1" si="262"/>
        <v>#N/A</v>
      </c>
      <c r="AC730" s="30" t="e">
        <f t="shared" ca="1" si="263"/>
        <v>#N/A</v>
      </c>
      <c r="AD730" s="30" t="e">
        <f t="shared" ca="1" si="264"/>
        <v>#N/A</v>
      </c>
      <c r="AE730" s="30" t="e">
        <f t="shared" ca="1" si="265"/>
        <v>#N/A</v>
      </c>
      <c r="AF730" s="30" t="e">
        <f t="shared" ca="1" si="266"/>
        <v>#N/A</v>
      </c>
      <c r="AG730" s="30" t="e">
        <f t="shared" ca="1" si="269"/>
        <v>#N/A</v>
      </c>
      <c r="AH730" s="53" t="str">
        <f t="shared" si="267"/>
        <v/>
      </c>
    </row>
    <row r="731" spans="1:34">
      <c r="A731" s="48"/>
      <c r="B731" s="135"/>
      <c r="C731" s="135"/>
      <c r="D731" s="135"/>
      <c r="E731" s="135"/>
      <c r="F731" s="135"/>
      <c r="G731" s="135"/>
      <c r="H731" s="135"/>
      <c r="I731" s="134"/>
      <c r="K731" s="51" t="str">
        <f t="shared" si="257"/>
        <v/>
      </c>
      <c r="L731" s="52" t="str">
        <f t="shared" si="258"/>
        <v/>
      </c>
      <c r="M731" s="52"/>
      <c r="N731" s="52"/>
      <c r="O731" s="52"/>
      <c r="P731" s="30"/>
      <c r="Q731" s="30" t="str">
        <f t="shared" si="259"/>
        <v/>
      </c>
      <c r="R731" s="30" t="str">
        <f t="shared" si="260"/>
        <v/>
      </c>
      <c r="S731" s="30"/>
      <c r="T731" s="30"/>
      <c r="U731" s="30"/>
      <c r="V731" s="30" t="str">
        <f t="shared" si="255"/>
        <v/>
      </c>
      <c r="W731" s="53" t="str">
        <f t="shared" si="256"/>
        <v/>
      </c>
      <c r="Y731" s="54" t="e">
        <f t="shared" ca="1" si="268"/>
        <v>#N/A</v>
      </c>
      <c r="Z731" s="30">
        <v>731</v>
      </c>
      <c r="AA731" s="30" t="e">
        <f t="shared" si="261"/>
        <v>#N/A</v>
      </c>
      <c r="AB731" s="30" t="e">
        <f t="shared" ca="1" si="262"/>
        <v>#N/A</v>
      </c>
      <c r="AC731" s="30" t="e">
        <f t="shared" ca="1" si="263"/>
        <v>#N/A</v>
      </c>
      <c r="AD731" s="30" t="e">
        <f t="shared" ca="1" si="264"/>
        <v>#N/A</v>
      </c>
      <c r="AE731" s="30" t="e">
        <f t="shared" ca="1" si="265"/>
        <v>#N/A</v>
      </c>
      <c r="AF731" s="30" t="e">
        <f t="shared" ca="1" si="266"/>
        <v>#N/A</v>
      </c>
      <c r="AG731" s="30" t="e">
        <f t="shared" ca="1" si="269"/>
        <v>#N/A</v>
      </c>
      <c r="AH731" s="53" t="str">
        <f t="shared" si="267"/>
        <v/>
      </c>
    </row>
    <row r="732" spans="1:34">
      <c r="A732" s="48"/>
      <c r="B732" s="135"/>
      <c r="C732" s="135"/>
      <c r="D732" s="135"/>
      <c r="E732" s="135"/>
      <c r="F732" s="135"/>
      <c r="G732" s="135"/>
      <c r="H732" s="135"/>
      <c r="I732" s="134"/>
      <c r="K732" s="51" t="str">
        <f t="shared" si="257"/>
        <v/>
      </c>
      <c r="L732" s="52" t="str">
        <f t="shared" si="258"/>
        <v/>
      </c>
      <c r="M732" s="52"/>
      <c r="N732" s="52"/>
      <c r="O732" s="52"/>
      <c r="P732" s="30"/>
      <c r="Q732" s="30" t="str">
        <f t="shared" si="259"/>
        <v/>
      </c>
      <c r="R732" s="30" t="str">
        <f t="shared" si="260"/>
        <v/>
      </c>
      <c r="S732" s="30"/>
      <c r="T732" s="30"/>
      <c r="U732" s="30"/>
      <c r="V732" s="30" t="str">
        <f t="shared" si="255"/>
        <v/>
      </c>
      <c r="W732" s="53" t="str">
        <f t="shared" si="256"/>
        <v/>
      </c>
      <c r="Y732" s="54" t="e">
        <f t="shared" ca="1" si="268"/>
        <v>#N/A</v>
      </c>
      <c r="Z732" s="30">
        <v>732</v>
      </c>
      <c r="AA732" s="30" t="e">
        <f t="shared" si="261"/>
        <v>#N/A</v>
      </c>
      <c r="AB732" s="30" t="e">
        <f t="shared" ca="1" si="262"/>
        <v>#N/A</v>
      </c>
      <c r="AC732" s="30" t="e">
        <f t="shared" ca="1" si="263"/>
        <v>#N/A</v>
      </c>
      <c r="AD732" s="30" t="e">
        <f t="shared" ca="1" si="264"/>
        <v>#N/A</v>
      </c>
      <c r="AE732" s="30" t="e">
        <f t="shared" ca="1" si="265"/>
        <v>#N/A</v>
      </c>
      <c r="AF732" s="30" t="e">
        <f t="shared" ca="1" si="266"/>
        <v>#N/A</v>
      </c>
      <c r="AG732" s="30" t="e">
        <f t="shared" ca="1" si="269"/>
        <v>#N/A</v>
      </c>
      <c r="AH732" s="53" t="str">
        <f t="shared" si="267"/>
        <v/>
      </c>
    </row>
    <row r="733" spans="1:34">
      <c r="A733" s="48"/>
      <c r="B733" s="135"/>
      <c r="C733" s="135"/>
      <c r="D733" s="135"/>
      <c r="E733" s="135"/>
      <c r="F733" s="135"/>
      <c r="G733" s="135"/>
      <c r="H733" s="135"/>
      <c r="I733" s="134"/>
      <c r="K733" s="51" t="str">
        <f t="shared" si="257"/>
        <v/>
      </c>
      <c r="L733" s="52" t="str">
        <f t="shared" si="258"/>
        <v/>
      </c>
      <c r="M733" s="52"/>
      <c r="N733" s="52"/>
      <c r="O733" s="52"/>
      <c r="P733" s="30"/>
      <c r="Q733" s="30" t="str">
        <f t="shared" si="259"/>
        <v/>
      </c>
      <c r="R733" s="30" t="str">
        <f t="shared" si="260"/>
        <v/>
      </c>
      <c r="S733" s="30"/>
      <c r="T733" s="30"/>
      <c r="U733" s="30"/>
      <c r="V733" s="30" t="str">
        <f t="shared" si="255"/>
        <v/>
      </c>
      <c r="W733" s="53" t="str">
        <f t="shared" si="256"/>
        <v/>
      </c>
      <c r="Y733" s="54" t="e">
        <f t="shared" ca="1" si="268"/>
        <v>#N/A</v>
      </c>
      <c r="Z733" s="30">
        <v>733</v>
      </c>
      <c r="AA733" s="30" t="e">
        <f t="shared" si="261"/>
        <v>#N/A</v>
      </c>
      <c r="AB733" s="30" t="e">
        <f t="shared" ca="1" si="262"/>
        <v>#N/A</v>
      </c>
      <c r="AC733" s="30" t="e">
        <f t="shared" ca="1" si="263"/>
        <v>#N/A</v>
      </c>
      <c r="AD733" s="30" t="e">
        <f t="shared" ca="1" si="264"/>
        <v>#N/A</v>
      </c>
      <c r="AE733" s="30" t="e">
        <f t="shared" ca="1" si="265"/>
        <v>#N/A</v>
      </c>
      <c r="AF733" s="30" t="e">
        <f t="shared" ca="1" si="266"/>
        <v>#N/A</v>
      </c>
      <c r="AG733" s="30" t="e">
        <f t="shared" ca="1" si="269"/>
        <v>#N/A</v>
      </c>
      <c r="AH733" s="53" t="str">
        <f t="shared" si="267"/>
        <v/>
      </c>
    </row>
    <row r="734" spans="1:34">
      <c r="A734" s="48"/>
      <c r="B734" s="135"/>
      <c r="C734" s="135"/>
      <c r="D734" s="135"/>
      <c r="E734" s="135"/>
      <c r="F734" s="135"/>
      <c r="G734" s="135"/>
      <c r="H734" s="135"/>
      <c r="I734" s="134"/>
      <c r="K734" s="51" t="str">
        <f t="shared" si="257"/>
        <v/>
      </c>
      <c r="L734" s="52" t="str">
        <f t="shared" si="258"/>
        <v/>
      </c>
      <c r="M734" s="52"/>
      <c r="N734" s="52"/>
      <c r="O734" s="52"/>
      <c r="P734" s="30"/>
      <c r="Q734" s="30" t="str">
        <f t="shared" si="259"/>
        <v/>
      </c>
      <c r="R734" s="30" t="str">
        <f t="shared" si="260"/>
        <v/>
      </c>
      <c r="S734" s="30"/>
      <c r="T734" s="30"/>
      <c r="U734" s="30"/>
      <c r="V734" s="30" t="str">
        <f t="shared" si="255"/>
        <v/>
      </c>
      <c r="W734" s="53" t="str">
        <f t="shared" si="256"/>
        <v/>
      </c>
      <c r="Y734" s="54" t="e">
        <f t="shared" ca="1" si="268"/>
        <v>#N/A</v>
      </c>
      <c r="Z734" s="30">
        <v>734</v>
      </c>
      <c r="AA734" s="30" t="e">
        <f t="shared" si="261"/>
        <v>#N/A</v>
      </c>
      <c r="AB734" s="30" t="e">
        <f t="shared" ca="1" si="262"/>
        <v>#N/A</v>
      </c>
      <c r="AC734" s="30" t="e">
        <f t="shared" ca="1" si="263"/>
        <v>#N/A</v>
      </c>
      <c r="AD734" s="30" t="e">
        <f t="shared" ca="1" si="264"/>
        <v>#N/A</v>
      </c>
      <c r="AE734" s="30" t="e">
        <f t="shared" ca="1" si="265"/>
        <v>#N/A</v>
      </c>
      <c r="AF734" s="30" t="e">
        <f t="shared" ca="1" si="266"/>
        <v>#N/A</v>
      </c>
      <c r="AG734" s="30" t="e">
        <f t="shared" ca="1" si="269"/>
        <v>#N/A</v>
      </c>
      <c r="AH734" s="53" t="str">
        <f t="shared" si="267"/>
        <v/>
      </c>
    </row>
    <row r="735" spans="1:34">
      <c r="A735" s="48"/>
      <c r="B735" s="135"/>
      <c r="C735" s="135"/>
      <c r="D735" s="135"/>
      <c r="E735" s="135"/>
      <c r="F735" s="135"/>
      <c r="G735" s="135"/>
      <c r="H735" s="135"/>
      <c r="I735" s="134"/>
      <c r="K735" s="51" t="str">
        <f t="shared" si="257"/>
        <v/>
      </c>
      <c r="L735" s="52" t="str">
        <f t="shared" si="258"/>
        <v/>
      </c>
      <c r="M735" s="52"/>
      <c r="N735" s="52"/>
      <c r="O735" s="52"/>
      <c r="P735" s="30"/>
      <c r="Q735" s="30" t="str">
        <f t="shared" si="259"/>
        <v/>
      </c>
      <c r="R735" s="30" t="str">
        <f t="shared" si="260"/>
        <v/>
      </c>
      <c r="S735" s="30"/>
      <c r="T735" s="30"/>
      <c r="U735" s="30"/>
      <c r="V735" s="30" t="str">
        <f t="shared" si="255"/>
        <v/>
      </c>
      <c r="W735" s="53" t="str">
        <f t="shared" si="256"/>
        <v/>
      </c>
      <c r="Y735" s="54" t="e">
        <f t="shared" ca="1" si="268"/>
        <v>#N/A</v>
      </c>
      <c r="Z735" s="30">
        <v>735</v>
      </c>
      <c r="AA735" s="30" t="e">
        <f t="shared" si="261"/>
        <v>#N/A</v>
      </c>
      <c r="AB735" s="30" t="e">
        <f t="shared" ca="1" si="262"/>
        <v>#N/A</v>
      </c>
      <c r="AC735" s="30" t="e">
        <f t="shared" ca="1" si="263"/>
        <v>#N/A</v>
      </c>
      <c r="AD735" s="30" t="e">
        <f t="shared" ca="1" si="264"/>
        <v>#N/A</v>
      </c>
      <c r="AE735" s="30" t="e">
        <f t="shared" ca="1" si="265"/>
        <v>#N/A</v>
      </c>
      <c r="AF735" s="30" t="e">
        <f t="shared" ca="1" si="266"/>
        <v>#N/A</v>
      </c>
      <c r="AG735" s="30" t="e">
        <f t="shared" ca="1" si="269"/>
        <v>#N/A</v>
      </c>
      <c r="AH735" s="53" t="str">
        <f t="shared" si="267"/>
        <v/>
      </c>
    </row>
    <row r="736" spans="1:34">
      <c r="A736" s="48"/>
      <c r="B736" s="135"/>
      <c r="C736" s="135"/>
      <c r="D736" s="135"/>
      <c r="E736" s="135"/>
      <c r="F736" s="135"/>
      <c r="G736" s="135"/>
      <c r="H736" s="135"/>
      <c r="I736" s="134"/>
      <c r="K736" s="51" t="str">
        <f t="shared" si="257"/>
        <v/>
      </c>
      <c r="L736" s="52" t="str">
        <f t="shared" si="258"/>
        <v/>
      </c>
      <c r="M736" s="52"/>
      <c r="N736" s="52"/>
      <c r="O736" s="52"/>
      <c r="P736" s="30"/>
      <c r="Q736" s="30" t="str">
        <f t="shared" si="259"/>
        <v/>
      </c>
      <c r="R736" s="30" t="str">
        <f t="shared" si="260"/>
        <v/>
      </c>
      <c r="S736" s="30"/>
      <c r="T736" s="30"/>
      <c r="U736" s="30"/>
      <c r="V736" s="30" t="str">
        <f t="shared" si="255"/>
        <v/>
      </c>
      <c r="W736" s="53" t="str">
        <f t="shared" si="256"/>
        <v/>
      </c>
      <c r="Y736" s="54" t="e">
        <f t="shared" ca="1" si="268"/>
        <v>#N/A</v>
      </c>
      <c r="Z736" s="30">
        <v>736</v>
      </c>
      <c r="AA736" s="30" t="e">
        <f t="shared" si="261"/>
        <v>#N/A</v>
      </c>
      <c r="AB736" s="30" t="e">
        <f t="shared" ca="1" si="262"/>
        <v>#N/A</v>
      </c>
      <c r="AC736" s="30" t="e">
        <f t="shared" ca="1" si="263"/>
        <v>#N/A</v>
      </c>
      <c r="AD736" s="30" t="e">
        <f t="shared" ca="1" si="264"/>
        <v>#N/A</v>
      </c>
      <c r="AE736" s="30" t="e">
        <f t="shared" ca="1" si="265"/>
        <v>#N/A</v>
      </c>
      <c r="AF736" s="30" t="e">
        <f t="shared" ca="1" si="266"/>
        <v>#N/A</v>
      </c>
      <c r="AG736" s="30" t="e">
        <f t="shared" ca="1" si="269"/>
        <v>#N/A</v>
      </c>
      <c r="AH736" s="53" t="str">
        <f t="shared" si="267"/>
        <v/>
      </c>
    </row>
    <row r="737" spans="1:34">
      <c r="A737" s="48"/>
      <c r="B737" s="135"/>
      <c r="C737" s="135"/>
      <c r="D737" s="135"/>
      <c r="E737" s="135"/>
      <c r="F737" s="135"/>
      <c r="G737" s="135"/>
      <c r="H737" s="135"/>
      <c r="I737" s="134"/>
      <c r="K737" s="51" t="str">
        <f t="shared" si="257"/>
        <v/>
      </c>
      <c r="L737" s="52" t="str">
        <f t="shared" si="258"/>
        <v/>
      </c>
      <c r="M737" s="52"/>
      <c r="N737" s="52"/>
      <c r="O737" s="52"/>
      <c r="P737" s="30"/>
      <c r="Q737" s="30" t="str">
        <f t="shared" si="259"/>
        <v/>
      </c>
      <c r="R737" s="30" t="str">
        <f t="shared" si="260"/>
        <v/>
      </c>
      <c r="S737" s="30"/>
      <c r="T737" s="30"/>
      <c r="U737" s="30"/>
      <c r="V737" s="30" t="str">
        <f t="shared" si="255"/>
        <v/>
      </c>
      <c r="W737" s="53" t="str">
        <f t="shared" si="256"/>
        <v/>
      </c>
      <c r="Y737" s="54" t="e">
        <f t="shared" ca="1" si="268"/>
        <v>#N/A</v>
      </c>
      <c r="Z737" s="30">
        <v>737</v>
      </c>
      <c r="AA737" s="30" t="e">
        <f t="shared" si="261"/>
        <v>#N/A</v>
      </c>
      <c r="AB737" s="30" t="e">
        <f t="shared" ca="1" si="262"/>
        <v>#N/A</v>
      </c>
      <c r="AC737" s="30" t="e">
        <f t="shared" ca="1" si="263"/>
        <v>#N/A</v>
      </c>
      <c r="AD737" s="30" t="e">
        <f t="shared" ca="1" si="264"/>
        <v>#N/A</v>
      </c>
      <c r="AE737" s="30" t="e">
        <f t="shared" ca="1" si="265"/>
        <v>#N/A</v>
      </c>
      <c r="AF737" s="30" t="e">
        <f t="shared" ca="1" si="266"/>
        <v>#N/A</v>
      </c>
      <c r="AG737" s="30" t="e">
        <f t="shared" ca="1" si="269"/>
        <v>#N/A</v>
      </c>
      <c r="AH737" s="53" t="str">
        <f t="shared" si="267"/>
        <v/>
      </c>
    </row>
    <row r="738" spans="1:34">
      <c r="A738" s="48"/>
      <c r="B738" s="135"/>
      <c r="C738" s="135"/>
      <c r="D738" s="135"/>
      <c r="E738" s="135"/>
      <c r="F738" s="135"/>
      <c r="G738" s="135"/>
      <c r="H738" s="135"/>
      <c r="I738" s="134"/>
      <c r="K738" s="51" t="str">
        <f t="shared" si="257"/>
        <v/>
      </c>
      <c r="L738" s="52" t="str">
        <f t="shared" si="258"/>
        <v/>
      </c>
      <c r="M738" s="52"/>
      <c r="N738" s="52"/>
      <c r="O738" s="52"/>
      <c r="P738" s="30"/>
      <c r="Q738" s="30" t="str">
        <f t="shared" si="259"/>
        <v/>
      </c>
      <c r="R738" s="30" t="str">
        <f t="shared" si="260"/>
        <v/>
      </c>
      <c r="S738" s="30"/>
      <c r="T738" s="30"/>
      <c r="U738" s="30"/>
      <c r="V738" s="30" t="str">
        <f t="shared" si="255"/>
        <v/>
      </c>
      <c r="W738" s="53" t="str">
        <f t="shared" si="256"/>
        <v/>
      </c>
      <c r="Y738" s="54" t="e">
        <f t="shared" ca="1" si="268"/>
        <v>#N/A</v>
      </c>
      <c r="Z738" s="30">
        <v>738</v>
      </c>
      <c r="AA738" s="30" t="e">
        <f t="shared" si="261"/>
        <v>#N/A</v>
      </c>
      <c r="AB738" s="30" t="e">
        <f t="shared" ca="1" si="262"/>
        <v>#N/A</v>
      </c>
      <c r="AC738" s="30" t="e">
        <f t="shared" ca="1" si="263"/>
        <v>#N/A</v>
      </c>
      <c r="AD738" s="30" t="e">
        <f t="shared" ca="1" si="264"/>
        <v>#N/A</v>
      </c>
      <c r="AE738" s="30" t="e">
        <f t="shared" ca="1" si="265"/>
        <v>#N/A</v>
      </c>
      <c r="AF738" s="30" t="e">
        <f t="shared" ca="1" si="266"/>
        <v>#N/A</v>
      </c>
      <c r="AG738" s="30" t="e">
        <f t="shared" ca="1" si="269"/>
        <v>#N/A</v>
      </c>
      <c r="AH738" s="53" t="str">
        <f t="shared" si="267"/>
        <v/>
      </c>
    </row>
    <row r="739" spans="1:34">
      <c r="A739" s="48"/>
      <c r="B739" s="135"/>
      <c r="C739" s="135"/>
      <c r="D739" s="135"/>
      <c r="E739" s="135"/>
      <c r="F739" s="135"/>
      <c r="G739" s="135"/>
      <c r="H739" s="135"/>
      <c r="I739" s="134"/>
      <c r="K739" s="51" t="str">
        <f t="shared" si="257"/>
        <v/>
      </c>
      <c r="L739" s="52" t="str">
        <f t="shared" si="258"/>
        <v/>
      </c>
      <c r="M739" s="52"/>
      <c r="N739" s="52"/>
      <c r="O739" s="52"/>
      <c r="P739" s="30"/>
      <c r="Q739" s="30" t="str">
        <f t="shared" si="259"/>
        <v/>
      </c>
      <c r="R739" s="30" t="str">
        <f t="shared" si="260"/>
        <v/>
      </c>
      <c r="S739" s="30"/>
      <c r="T739" s="30"/>
      <c r="U739" s="30"/>
      <c r="V739" s="30" t="str">
        <f t="shared" si="255"/>
        <v/>
      </c>
      <c r="W739" s="53" t="str">
        <f t="shared" si="256"/>
        <v/>
      </c>
      <c r="Y739" s="54" t="e">
        <f t="shared" ca="1" si="268"/>
        <v>#N/A</v>
      </c>
      <c r="Z739" s="30">
        <v>739</v>
      </c>
      <c r="AA739" s="30" t="e">
        <f t="shared" si="261"/>
        <v>#N/A</v>
      </c>
      <c r="AB739" s="30" t="e">
        <f t="shared" ca="1" si="262"/>
        <v>#N/A</v>
      </c>
      <c r="AC739" s="30" t="e">
        <f t="shared" ca="1" si="263"/>
        <v>#N/A</v>
      </c>
      <c r="AD739" s="30" t="e">
        <f t="shared" ca="1" si="264"/>
        <v>#N/A</v>
      </c>
      <c r="AE739" s="30" t="e">
        <f t="shared" ca="1" si="265"/>
        <v>#N/A</v>
      </c>
      <c r="AF739" s="30" t="e">
        <f t="shared" ca="1" si="266"/>
        <v>#N/A</v>
      </c>
      <c r="AG739" s="30" t="e">
        <f t="shared" ca="1" si="269"/>
        <v>#N/A</v>
      </c>
      <c r="AH739" s="53" t="str">
        <f t="shared" si="267"/>
        <v/>
      </c>
    </row>
    <row r="740" spans="1:34">
      <c r="A740" s="48"/>
      <c r="B740" s="135"/>
      <c r="C740" s="135"/>
      <c r="D740" s="135"/>
      <c r="E740" s="135"/>
      <c r="F740" s="135"/>
      <c r="G740" s="135"/>
      <c r="H740" s="135"/>
      <c r="I740" s="134"/>
      <c r="K740" s="51" t="str">
        <f t="shared" si="257"/>
        <v/>
      </c>
      <c r="L740" s="52" t="str">
        <f t="shared" si="258"/>
        <v/>
      </c>
      <c r="M740" s="52"/>
      <c r="N740" s="52"/>
      <c r="O740" s="52"/>
      <c r="P740" s="30"/>
      <c r="Q740" s="30" t="str">
        <f t="shared" si="259"/>
        <v/>
      </c>
      <c r="R740" s="30" t="str">
        <f t="shared" si="260"/>
        <v/>
      </c>
      <c r="S740" s="30"/>
      <c r="T740" s="30"/>
      <c r="U740" s="30"/>
      <c r="V740" s="30" t="str">
        <f t="shared" si="255"/>
        <v/>
      </c>
      <c r="W740" s="53" t="str">
        <f t="shared" si="256"/>
        <v/>
      </c>
      <c r="Y740" s="54" t="e">
        <f t="shared" ca="1" si="268"/>
        <v>#N/A</v>
      </c>
      <c r="Z740" s="30">
        <v>740</v>
      </c>
      <c r="AA740" s="30" t="e">
        <f t="shared" si="261"/>
        <v>#N/A</v>
      </c>
      <c r="AB740" s="30" t="e">
        <f t="shared" ca="1" si="262"/>
        <v>#N/A</v>
      </c>
      <c r="AC740" s="30" t="e">
        <f t="shared" ca="1" si="263"/>
        <v>#N/A</v>
      </c>
      <c r="AD740" s="30" t="e">
        <f t="shared" ca="1" si="264"/>
        <v>#N/A</v>
      </c>
      <c r="AE740" s="30" t="e">
        <f t="shared" ca="1" si="265"/>
        <v>#N/A</v>
      </c>
      <c r="AF740" s="30" t="e">
        <f t="shared" ca="1" si="266"/>
        <v>#N/A</v>
      </c>
      <c r="AG740" s="30" t="e">
        <f t="shared" ca="1" si="269"/>
        <v>#N/A</v>
      </c>
      <c r="AH740" s="53" t="str">
        <f t="shared" si="267"/>
        <v/>
      </c>
    </row>
    <row r="741" spans="1:34">
      <c r="A741" s="48"/>
      <c r="B741" s="135"/>
      <c r="C741" s="135"/>
      <c r="D741" s="135"/>
      <c r="E741" s="135"/>
      <c r="F741" s="135"/>
      <c r="G741" s="135"/>
      <c r="H741" s="135"/>
      <c r="I741" s="134"/>
      <c r="K741" s="51" t="str">
        <f t="shared" si="257"/>
        <v/>
      </c>
      <c r="L741" s="52" t="str">
        <f t="shared" si="258"/>
        <v/>
      </c>
      <c r="M741" s="52"/>
      <c r="N741" s="52"/>
      <c r="O741" s="52"/>
      <c r="P741" s="30"/>
      <c r="Q741" s="30" t="str">
        <f t="shared" si="259"/>
        <v/>
      </c>
      <c r="R741" s="30" t="str">
        <f t="shared" si="260"/>
        <v/>
      </c>
      <c r="S741" s="30"/>
      <c r="T741" s="30"/>
      <c r="U741" s="30"/>
      <c r="V741" s="30" t="str">
        <f t="shared" si="255"/>
        <v/>
      </c>
      <c r="W741" s="53" t="str">
        <f t="shared" si="256"/>
        <v/>
      </c>
      <c r="Y741" s="54" t="e">
        <f t="shared" ca="1" si="268"/>
        <v>#N/A</v>
      </c>
      <c r="Z741" s="30">
        <v>741</v>
      </c>
      <c r="AA741" s="30" t="e">
        <f t="shared" si="261"/>
        <v>#N/A</v>
      </c>
      <c r="AB741" s="30" t="e">
        <f t="shared" ca="1" si="262"/>
        <v>#N/A</v>
      </c>
      <c r="AC741" s="30" t="e">
        <f t="shared" ca="1" si="263"/>
        <v>#N/A</v>
      </c>
      <c r="AD741" s="30" t="e">
        <f t="shared" ca="1" si="264"/>
        <v>#N/A</v>
      </c>
      <c r="AE741" s="30" t="e">
        <f t="shared" ca="1" si="265"/>
        <v>#N/A</v>
      </c>
      <c r="AF741" s="30" t="e">
        <f t="shared" ca="1" si="266"/>
        <v>#N/A</v>
      </c>
      <c r="AG741" s="30" t="e">
        <f t="shared" ca="1" si="269"/>
        <v>#N/A</v>
      </c>
      <c r="AH741" s="53" t="str">
        <f t="shared" si="267"/>
        <v/>
      </c>
    </row>
    <row r="742" spans="1:34">
      <c r="A742" s="48"/>
      <c r="B742" s="135"/>
      <c r="C742" s="135"/>
      <c r="D742" s="135"/>
      <c r="E742" s="135"/>
      <c r="F742" s="135"/>
      <c r="G742" s="135"/>
      <c r="H742" s="135"/>
      <c r="I742" s="134"/>
      <c r="K742" s="51" t="str">
        <f t="shared" si="257"/>
        <v/>
      </c>
      <c r="L742" s="52" t="str">
        <f t="shared" si="258"/>
        <v/>
      </c>
      <c r="M742" s="52"/>
      <c r="N742" s="52"/>
      <c r="O742" s="52"/>
      <c r="P742" s="30"/>
      <c r="Q742" s="30" t="str">
        <f t="shared" si="259"/>
        <v/>
      </c>
      <c r="R742" s="30" t="str">
        <f t="shared" si="260"/>
        <v/>
      </c>
      <c r="S742" s="30"/>
      <c r="T742" s="30"/>
      <c r="U742" s="30"/>
      <c r="V742" s="30" t="str">
        <f t="shared" si="255"/>
        <v/>
      </c>
      <c r="W742" s="53" t="str">
        <f t="shared" si="256"/>
        <v/>
      </c>
      <c r="Y742" s="54" t="e">
        <f t="shared" ca="1" si="268"/>
        <v>#N/A</v>
      </c>
      <c r="Z742" s="30">
        <v>742</v>
      </c>
      <c r="AA742" s="30" t="e">
        <f t="shared" si="261"/>
        <v>#N/A</v>
      </c>
      <c r="AB742" s="30" t="e">
        <f t="shared" ca="1" si="262"/>
        <v>#N/A</v>
      </c>
      <c r="AC742" s="30" t="e">
        <f t="shared" ca="1" si="263"/>
        <v>#N/A</v>
      </c>
      <c r="AD742" s="30" t="e">
        <f t="shared" ca="1" si="264"/>
        <v>#N/A</v>
      </c>
      <c r="AE742" s="30" t="e">
        <f t="shared" ca="1" si="265"/>
        <v>#N/A</v>
      </c>
      <c r="AF742" s="30" t="e">
        <f t="shared" ca="1" si="266"/>
        <v>#N/A</v>
      </c>
      <c r="AG742" s="30" t="e">
        <f t="shared" ca="1" si="269"/>
        <v>#N/A</v>
      </c>
      <c r="AH742" s="53" t="str">
        <f t="shared" si="267"/>
        <v/>
      </c>
    </row>
    <row r="743" spans="1:34">
      <c r="A743" s="48"/>
      <c r="B743" s="135"/>
      <c r="C743" s="135"/>
      <c r="D743" s="135"/>
      <c r="E743" s="135"/>
      <c r="F743" s="135"/>
      <c r="G743" s="135"/>
      <c r="H743" s="135"/>
      <c r="I743" s="134"/>
      <c r="K743" s="51" t="str">
        <f t="shared" si="257"/>
        <v/>
      </c>
      <c r="L743" s="52" t="str">
        <f t="shared" si="258"/>
        <v/>
      </c>
      <c r="M743" s="52"/>
      <c r="N743" s="52"/>
      <c r="O743" s="52"/>
      <c r="P743" s="30"/>
      <c r="Q743" s="30" t="str">
        <f t="shared" si="259"/>
        <v/>
      </c>
      <c r="R743" s="30" t="str">
        <f t="shared" si="260"/>
        <v/>
      </c>
      <c r="S743" s="30"/>
      <c r="T743" s="30"/>
      <c r="U743" s="30"/>
      <c r="V743" s="30" t="str">
        <f t="shared" si="255"/>
        <v/>
      </c>
      <c r="W743" s="53" t="str">
        <f t="shared" si="256"/>
        <v/>
      </c>
      <c r="Y743" s="54" t="e">
        <f t="shared" ca="1" si="268"/>
        <v>#N/A</v>
      </c>
      <c r="Z743" s="30">
        <v>743</v>
      </c>
      <c r="AA743" s="30" t="e">
        <f t="shared" si="261"/>
        <v>#N/A</v>
      </c>
      <c r="AB743" s="30" t="e">
        <f t="shared" ca="1" si="262"/>
        <v>#N/A</v>
      </c>
      <c r="AC743" s="30" t="e">
        <f t="shared" ca="1" si="263"/>
        <v>#N/A</v>
      </c>
      <c r="AD743" s="30" t="e">
        <f t="shared" ca="1" si="264"/>
        <v>#N/A</v>
      </c>
      <c r="AE743" s="30" t="e">
        <f t="shared" ca="1" si="265"/>
        <v>#N/A</v>
      </c>
      <c r="AF743" s="30" t="e">
        <f t="shared" ca="1" si="266"/>
        <v>#N/A</v>
      </c>
      <c r="AG743" s="30" t="e">
        <f t="shared" ca="1" si="269"/>
        <v>#N/A</v>
      </c>
      <c r="AH743" s="53" t="str">
        <f t="shared" si="267"/>
        <v/>
      </c>
    </row>
    <row r="744" spans="1:34">
      <c r="A744" s="48"/>
      <c r="B744" s="135"/>
      <c r="C744" s="135"/>
      <c r="D744" s="135"/>
      <c r="E744" s="135"/>
      <c r="F744" s="135"/>
      <c r="G744" s="135"/>
      <c r="H744" s="135"/>
      <c r="I744" s="134"/>
      <c r="K744" s="51" t="str">
        <f t="shared" si="257"/>
        <v/>
      </c>
      <c r="L744" s="52" t="str">
        <f t="shared" si="258"/>
        <v/>
      </c>
      <c r="M744" s="52"/>
      <c r="N744" s="52"/>
      <c r="O744" s="52"/>
      <c r="P744" s="30"/>
      <c r="Q744" s="30" t="str">
        <f t="shared" si="259"/>
        <v/>
      </c>
      <c r="R744" s="30" t="str">
        <f t="shared" si="260"/>
        <v/>
      </c>
      <c r="S744" s="30"/>
      <c r="T744" s="30"/>
      <c r="U744" s="30"/>
      <c r="V744" s="30" t="str">
        <f t="shared" si="255"/>
        <v/>
      </c>
      <c r="W744" s="53" t="str">
        <f t="shared" si="256"/>
        <v/>
      </c>
      <c r="Y744" s="54" t="e">
        <f t="shared" ca="1" si="268"/>
        <v>#N/A</v>
      </c>
      <c r="Z744" s="30">
        <v>744</v>
      </c>
      <c r="AA744" s="30" t="e">
        <f t="shared" si="261"/>
        <v>#N/A</v>
      </c>
      <c r="AB744" s="30" t="e">
        <f t="shared" ca="1" si="262"/>
        <v>#N/A</v>
      </c>
      <c r="AC744" s="30" t="e">
        <f t="shared" ca="1" si="263"/>
        <v>#N/A</v>
      </c>
      <c r="AD744" s="30" t="e">
        <f t="shared" ca="1" si="264"/>
        <v>#N/A</v>
      </c>
      <c r="AE744" s="30" t="e">
        <f t="shared" ca="1" si="265"/>
        <v>#N/A</v>
      </c>
      <c r="AF744" s="30" t="e">
        <f t="shared" ca="1" si="266"/>
        <v>#N/A</v>
      </c>
      <c r="AG744" s="30" t="e">
        <f t="shared" ca="1" si="269"/>
        <v>#N/A</v>
      </c>
      <c r="AH744" s="53" t="str">
        <f t="shared" si="267"/>
        <v/>
      </c>
    </row>
    <row r="745" spans="1:34">
      <c r="A745" s="48"/>
      <c r="B745" s="135"/>
      <c r="C745" s="135"/>
      <c r="D745" s="135"/>
      <c r="E745" s="135"/>
      <c r="F745" s="135"/>
      <c r="G745" s="135"/>
      <c r="H745" s="135"/>
      <c r="I745" s="134"/>
      <c r="K745" s="51" t="str">
        <f t="shared" si="257"/>
        <v/>
      </c>
      <c r="L745" s="52" t="str">
        <f t="shared" si="258"/>
        <v/>
      </c>
      <c r="M745" s="52"/>
      <c r="N745" s="52"/>
      <c r="O745" s="52"/>
      <c r="P745" s="30"/>
      <c r="Q745" s="30" t="str">
        <f t="shared" si="259"/>
        <v/>
      </c>
      <c r="R745" s="30" t="str">
        <f t="shared" si="260"/>
        <v/>
      </c>
      <c r="S745" s="30"/>
      <c r="T745" s="30"/>
      <c r="U745" s="30"/>
      <c r="V745" s="30" t="str">
        <f t="shared" si="255"/>
        <v/>
      </c>
      <c r="W745" s="53" t="str">
        <f t="shared" si="256"/>
        <v/>
      </c>
      <c r="Y745" s="54" t="e">
        <f t="shared" ca="1" si="268"/>
        <v>#N/A</v>
      </c>
      <c r="Z745" s="30">
        <v>745</v>
      </c>
      <c r="AA745" s="30" t="e">
        <f t="shared" si="261"/>
        <v>#N/A</v>
      </c>
      <c r="AB745" s="30" t="e">
        <f t="shared" ca="1" si="262"/>
        <v>#N/A</v>
      </c>
      <c r="AC745" s="30" t="e">
        <f t="shared" ca="1" si="263"/>
        <v>#N/A</v>
      </c>
      <c r="AD745" s="30" t="e">
        <f t="shared" ca="1" si="264"/>
        <v>#N/A</v>
      </c>
      <c r="AE745" s="30" t="e">
        <f t="shared" ca="1" si="265"/>
        <v>#N/A</v>
      </c>
      <c r="AF745" s="30" t="e">
        <f t="shared" ca="1" si="266"/>
        <v>#N/A</v>
      </c>
      <c r="AG745" s="30" t="e">
        <f t="shared" ca="1" si="269"/>
        <v>#N/A</v>
      </c>
      <c r="AH745" s="53" t="str">
        <f t="shared" si="267"/>
        <v/>
      </c>
    </row>
    <row r="746" spans="1:34">
      <c r="A746" s="48"/>
      <c r="B746" s="135"/>
      <c r="C746" s="135"/>
      <c r="D746" s="135"/>
      <c r="E746" s="135"/>
      <c r="F746" s="135"/>
      <c r="G746" s="135"/>
      <c r="H746" s="135"/>
      <c r="I746" s="134"/>
      <c r="K746" s="51" t="str">
        <f t="shared" si="257"/>
        <v/>
      </c>
      <c r="L746" s="52" t="str">
        <f t="shared" si="258"/>
        <v/>
      </c>
      <c r="M746" s="52"/>
      <c r="N746" s="52"/>
      <c r="O746" s="52"/>
      <c r="P746" s="30"/>
      <c r="Q746" s="30" t="str">
        <f t="shared" si="259"/>
        <v/>
      </c>
      <c r="R746" s="30" t="str">
        <f t="shared" si="260"/>
        <v/>
      </c>
      <c r="S746" s="30"/>
      <c r="T746" s="30"/>
      <c r="U746" s="30"/>
      <c r="V746" s="30" t="str">
        <f t="shared" si="255"/>
        <v/>
      </c>
      <c r="W746" s="53" t="str">
        <f t="shared" si="256"/>
        <v/>
      </c>
      <c r="Y746" s="54" t="e">
        <f t="shared" ca="1" si="268"/>
        <v>#N/A</v>
      </c>
      <c r="Z746" s="30">
        <v>746</v>
      </c>
      <c r="AA746" s="30" t="e">
        <f t="shared" si="261"/>
        <v>#N/A</v>
      </c>
      <c r="AB746" s="30" t="e">
        <f t="shared" ca="1" si="262"/>
        <v>#N/A</v>
      </c>
      <c r="AC746" s="30" t="e">
        <f t="shared" ca="1" si="263"/>
        <v>#N/A</v>
      </c>
      <c r="AD746" s="30" t="e">
        <f t="shared" ca="1" si="264"/>
        <v>#N/A</v>
      </c>
      <c r="AE746" s="30" t="e">
        <f t="shared" ca="1" si="265"/>
        <v>#N/A</v>
      </c>
      <c r="AF746" s="30" t="e">
        <f t="shared" ca="1" si="266"/>
        <v>#N/A</v>
      </c>
      <c r="AG746" s="30" t="e">
        <f t="shared" ca="1" si="269"/>
        <v>#N/A</v>
      </c>
      <c r="AH746" s="53" t="str">
        <f t="shared" si="267"/>
        <v/>
      </c>
    </row>
    <row r="747" spans="1:34">
      <c r="A747" s="48"/>
      <c r="B747" s="135"/>
      <c r="C747" s="135"/>
      <c r="D747" s="135"/>
      <c r="E747" s="135"/>
      <c r="F747" s="135"/>
      <c r="G747" s="135"/>
      <c r="H747" s="135"/>
      <c r="I747" s="134"/>
      <c r="K747" s="51" t="str">
        <f t="shared" si="257"/>
        <v/>
      </c>
      <c r="L747" s="52" t="str">
        <f t="shared" si="258"/>
        <v/>
      </c>
      <c r="M747" s="52"/>
      <c r="N747" s="52"/>
      <c r="O747" s="52"/>
      <c r="P747" s="30"/>
      <c r="Q747" s="30" t="str">
        <f t="shared" si="259"/>
        <v/>
      </c>
      <c r="R747" s="30" t="str">
        <f t="shared" si="260"/>
        <v/>
      </c>
      <c r="S747" s="30"/>
      <c r="T747" s="30"/>
      <c r="U747" s="30"/>
      <c r="V747" s="30" t="str">
        <f t="shared" si="255"/>
        <v/>
      </c>
      <c r="W747" s="53" t="str">
        <f t="shared" si="256"/>
        <v/>
      </c>
      <c r="Y747" s="54" t="e">
        <f t="shared" ca="1" si="268"/>
        <v>#N/A</v>
      </c>
      <c r="Z747" s="30">
        <v>747</v>
      </c>
      <c r="AA747" s="30" t="e">
        <f t="shared" si="261"/>
        <v>#N/A</v>
      </c>
      <c r="AB747" s="30" t="e">
        <f t="shared" ca="1" si="262"/>
        <v>#N/A</v>
      </c>
      <c r="AC747" s="30" t="e">
        <f t="shared" ca="1" si="263"/>
        <v>#N/A</v>
      </c>
      <c r="AD747" s="30" t="e">
        <f t="shared" ca="1" si="264"/>
        <v>#N/A</v>
      </c>
      <c r="AE747" s="30" t="e">
        <f t="shared" ca="1" si="265"/>
        <v>#N/A</v>
      </c>
      <c r="AF747" s="30" t="e">
        <f t="shared" ca="1" si="266"/>
        <v>#N/A</v>
      </c>
      <c r="AG747" s="30" t="e">
        <f t="shared" ca="1" si="269"/>
        <v>#N/A</v>
      </c>
      <c r="AH747" s="53" t="str">
        <f t="shared" si="267"/>
        <v/>
      </c>
    </row>
    <row r="748" spans="1:34">
      <c r="A748" s="48"/>
      <c r="B748" s="135"/>
      <c r="C748" s="135"/>
      <c r="D748" s="135"/>
      <c r="E748" s="135"/>
      <c r="F748" s="135"/>
      <c r="G748" s="135"/>
      <c r="H748" s="135"/>
      <c r="I748" s="134"/>
      <c r="K748" s="51" t="str">
        <f t="shared" si="257"/>
        <v/>
      </c>
      <c r="L748" s="52" t="str">
        <f t="shared" si="258"/>
        <v/>
      </c>
      <c r="M748" s="52"/>
      <c r="N748" s="52"/>
      <c r="O748" s="52"/>
      <c r="P748" s="30"/>
      <c r="Q748" s="30" t="str">
        <f t="shared" si="259"/>
        <v/>
      </c>
      <c r="R748" s="30" t="str">
        <f t="shared" si="260"/>
        <v/>
      </c>
      <c r="S748" s="30"/>
      <c r="T748" s="30"/>
      <c r="U748" s="30"/>
      <c r="V748" s="30" t="str">
        <f t="shared" si="255"/>
        <v/>
      </c>
      <c r="W748" s="53" t="str">
        <f t="shared" si="256"/>
        <v/>
      </c>
      <c r="Y748" s="54" t="e">
        <f t="shared" ca="1" si="268"/>
        <v>#N/A</v>
      </c>
      <c r="Z748" s="30">
        <v>748</v>
      </c>
      <c r="AA748" s="30" t="e">
        <f t="shared" si="261"/>
        <v>#N/A</v>
      </c>
      <c r="AB748" s="30" t="e">
        <f t="shared" ca="1" si="262"/>
        <v>#N/A</v>
      </c>
      <c r="AC748" s="30" t="e">
        <f t="shared" ca="1" si="263"/>
        <v>#N/A</v>
      </c>
      <c r="AD748" s="30" t="e">
        <f t="shared" ca="1" si="264"/>
        <v>#N/A</v>
      </c>
      <c r="AE748" s="30" t="e">
        <f t="shared" ca="1" si="265"/>
        <v>#N/A</v>
      </c>
      <c r="AF748" s="30" t="e">
        <f t="shared" ca="1" si="266"/>
        <v>#N/A</v>
      </c>
      <c r="AG748" s="30" t="e">
        <f t="shared" ca="1" si="269"/>
        <v>#N/A</v>
      </c>
      <c r="AH748" s="53" t="str">
        <f t="shared" si="267"/>
        <v/>
      </c>
    </row>
    <row r="749" spans="1:34">
      <c r="A749" s="48"/>
      <c r="B749" s="135"/>
      <c r="C749" s="135"/>
      <c r="D749" s="135"/>
      <c r="E749" s="135"/>
      <c r="F749" s="135"/>
      <c r="G749" s="135"/>
      <c r="H749" s="135"/>
      <c r="I749" s="134"/>
      <c r="K749" s="51" t="str">
        <f t="shared" si="257"/>
        <v/>
      </c>
      <c r="L749" s="52" t="str">
        <f t="shared" si="258"/>
        <v/>
      </c>
      <c r="M749" s="52"/>
      <c r="N749" s="52"/>
      <c r="O749" s="52"/>
      <c r="P749" s="30"/>
      <c r="Q749" s="30" t="str">
        <f t="shared" si="259"/>
        <v/>
      </c>
      <c r="R749" s="30" t="str">
        <f t="shared" si="260"/>
        <v/>
      </c>
      <c r="S749" s="30"/>
      <c r="T749" s="30"/>
      <c r="U749" s="30"/>
      <c r="V749" s="30" t="str">
        <f t="shared" si="255"/>
        <v/>
      </c>
      <c r="W749" s="53" t="str">
        <f t="shared" si="256"/>
        <v/>
      </c>
      <c r="Y749" s="54" t="e">
        <f t="shared" ca="1" si="268"/>
        <v>#N/A</v>
      </c>
      <c r="Z749" s="30">
        <v>749</v>
      </c>
      <c r="AA749" s="30" t="e">
        <f t="shared" si="261"/>
        <v>#N/A</v>
      </c>
      <c r="AB749" s="30" t="e">
        <f t="shared" ca="1" si="262"/>
        <v>#N/A</v>
      </c>
      <c r="AC749" s="30" t="e">
        <f t="shared" ca="1" si="263"/>
        <v>#N/A</v>
      </c>
      <c r="AD749" s="30" t="e">
        <f t="shared" ca="1" si="264"/>
        <v>#N/A</v>
      </c>
      <c r="AE749" s="30" t="e">
        <f t="shared" ca="1" si="265"/>
        <v>#N/A</v>
      </c>
      <c r="AF749" s="30" t="e">
        <f t="shared" ca="1" si="266"/>
        <v>#N/A</v>
      </c>
      <c r="AG749" s="30" t="e">
        <f t="shared" ca="1" si="269"/>
        <v>#N/A</v>
      </c>
      <c r="AH749" s="53" t="str">
        <f t="shared" si="267"/>
        <v/>
      </c>
    </row>
    <row r="750" spans="1:34">
      <c r="A750" s="48"/>
      <c r="B750" s="135"/>
      <c r="C750" s="135"/>
      <c r="D750" s="135"/>
      <c r="E750" s="135"/>
      <c r="F750" s="135"/>
      <c r="G750" s="135"/>
      <c r="H750" s="135"/>
      <c r="I750" s="134"/>
      <c r="K750" s="51" t="str">
        <f t="shared" si="257"/>
        <v/>
      </c>
      <c r="L750" s="52" t="str">
        <f t="shared" si="258"/>
        <v/>
      </c>
      <c r="M750" s="52"/>
      <c r="N750" s="52"/>
      <c r="O750" s="52"/>
      <c r="P750" s="30"/>
      <c r="Q750" s="30" t="str">
        <f t="shared" si="259"/>
        <v/>
      </c>
      <c r="R750" s="30" t="str">
        <f t="shared" si="260"/>
        <v/>
      </c>
      <c r="S750" s="30"/>
      <c r="T750" s="30"/>
      <c r="U750" s="30"/>
      <c r="V750" s="30" t="str">
        <f t="shared" si="255"/>
        <v/>
      </c>
      <c r="W750" s="53" t="str">
        <f t="shared" si="256"/>
        <v/>
      </c>
      <c r="Y750" s="54" t="e">
        <f t="shared" ca="1" si="268"/>
        <v>#N/A</v>
      </c>
      <c r="Z750" s="30">
        <v>750</v>
      </c>
      <c r="AA750" s="30" t="e">
        <f t="shared" si="261"/>
        <v>#N/A</v>
      </c>
      <c r="AB750" s="30" t="e">
        <f t="shared" ca="1" si="262"/>
        <v>#N/A</v>
      </c>
      <c r="AC750" s="30" t="e">
        <f t="shared" ca="1" si="263"/>
        <v>#N/A</v>
      </c>
      <c r="AD750" s="30" t="e">
        <f t="shared" ca="1" si="264"/>
        <v>#N/A</v>
      </c>
      <c r="AE750" s="30" t="e">
        <f t="shared" ca="1" si="265"/>
        <v>#N/A</v>
      </c>
      <c r="AF750" s="30" t="e">
        <f t="shared" ca="1" si="266"/>
        <v>#N/A</v>
      </c>
      <c r="AG750" s="30" t="e">
        <f t="shared" ca="1" si="269"/>
        <v>#N/A</v>
      </c>
      <c r="AH750" s="53" t="str">
        <f t="shared" si="267"/>
        <v/>
      </c>
    </row>
    <row r="751" spans="1:34">
      <c r="A751" s="48"/>
      <c r="B751" s="135"/>
      <c r="C751" s="135"/>
      <c r="D751" s="135"/>
      <c r="E751" s="135"/>
      <c r="F751" s="135"/>
      <c r="G751" s="135"/>
      <c r="H751" s="135"/>
      <c r="I751" s="134"/>
      <c r="K751" s="51" t="str">
        <f t="shared" si="257"/>
        <v/>
      </c>
      <c r="L751" s="52" t="str">
        <f t="shared" si="258"/>
        <v/>
      </c>
      <c r="M751" s="52"/>
      <c r="N751" s="52"/>
      <c r="O751" s="52"/>
      <c r="P751" s="30"/>
      <c r="Q751" s="30" t="str">
        <f t="shared" si="259"/>
        <v/>
      </c>
      <c r="R751" s="30" t="str">
        <f t="shared" si="260"/>
        <v/>
      </c>
      <c r="S751" s="30"/>
      <c r="T751" s="30"/>
      <c r="U751" s="30"/>
      <c r="V751" s="30" t="str">
        <f t="shared" si="255"/>
        <v/>
      </c>
      <c r="W751" s="53" t="str">
        <f t="shared" si="256"/>
        <v/>
      </c>
      <c r="Y751" s="54" t="e">
        <f t="shared" ca="1" si="268"/>
        <v>#N/A</v>
      </c>
      <c r="Z751" s="30">
        <v>751</v>
      </c>
      <c r="AA751" s="30" t="e">
        <f t="shared" si="261"/>
        <v>#N/A</v>
      </c>
      <c r="AB751" s="30" t="e">
        <f t="shared" ca="1" si="262"/>
        <v>#N/A</v>
      </c>
      <c r="AC751" s="30" t="e">
        <f t="shared" ca="1" si="263"/>
        <v>#N/A</v>
      </c>
      <c r="AD751" s="30" t="e">
        <f t="shared" ca="1" si="264"/>
        <v>#N/A</v>
      </c>
      <c r="AE751" s="30" t="e">
        <f t="shared" ca="1" si="265"/>
        <v>#N/A</v>
      </c>
      <c r="AF751" s="30" t="e">
        <f t="shared" ca="1" si="266"/>
        <v>#N/A</v>
      </c>
      <c r="AG751" s="30" t="e">
        <f t="shared" ca="1" si="269"/>
        <v>#N/A</v>
      </c>
      <c r="AH751" s="53" t="str">
        <f t="shared" si="267"/>
        <v/>
      </c>
    </row>
    <row r="752" spans="1:34">
      <c r="A752" s="48"/>
      <c r="B752" s="135"/>
      <c r="C752" s="135"/>
      <c r="D752" s="135"/>
      <c r="E752" s="135"/>
      <c r="F752" s="135"/>
      <c r="G752" s="135"/>
      <c r="H752" s="135"/>
      <c r="I752" s="134"/>
      <c r="K752" s="51" t="str">
        <f t="shared" si="257"/>
        <v/>
      </c>
      <c r="L752" s="52" t="str">
        <f t="shared" si="258"/>
        <v/>
      </c>
      <c r="M752" s="52"/>
      <c r="N752" s="52"/>
      <c r="O752" s="52"/>
      <c r="P752" s="30"/>
      <c r="Q752" s="30" t="str">
        <f t="shared" si="259"/>
        <v/>
      </c>
      <c r="R752" s="30" t="str">
        <f t="shared" si="260"/>
        <v/>
      </c>
      <c r="S752" s="30"/>
      <c r="T752" s="30"/>
      <c r="U752" s="30"/>
      <c r="V752" s="30" t="str">
        <f t="shared" si="255"/>
        <v/>
      </c>
      <c r="W752" s="53" t="str">
        <f t="shared" si="256"/>
        <v/>
      </c>
      <c r="Y752" s="54" t="e">
        <f t="shared" ca="1" si="268"/>
        <v>#N/A</v>
      </c>
      <c r="Z752" s="30">
        <v>752</v>
      </c>
      <c r="AA752" s="30" t="e">
        <f t="shared" si="261"/>
        <v>#N/A</v>
      </c>
      <c r="AB752" s="30" t="e">
        <f t="shared" ca="1" si="262"/>
        <v>#N/A</v>
      </c>
      <c r="AC752" s="30" t="e">
        <f t="shared" ca="1" si="263"/>
        <v>#N/A</v>
      </c>
      <c r="AD752" s="30" t="e">
        <f t="shared" ca="1" si="264"/>
        <v>#N/A</v>
      </c>
      <c r="AE752" s="30" t="e">
        <f t="shared" ca="1" si="265"/>
        <v>#N/A</v>
      </c>
      <c r="AF752" s="30" t="e">
        <f t="shared" ca="1" si="266"/>
        <v>#N/A</v>
      </c>
      <c r="AG752" s="30" t="e">
        <f t="shared" ca="1" si="269"/>
        <v>#N/A</v>
      </c>
      <c r="AH752" s="53" t="str">
        <f t="shared" si="267"/>
        <v/>
      </c>
    </row>
    <row r="753" spans="1:34">
      <c r="A753" s="48"/>
      <c r="B753" s="135"/>
      <c r="C753" s="135"/>
      <c r="D753" s="135"/>
      <c r="E753" s="135"/>
      <c r="F753" s="135"/>
      <c r="G753" s="135"/>
      <c r="H753" s="135"/>
      <c r="I753" s="134"/>
      <c r="K753" s="51" t="str">
        <f t="shared" si="257"/>
        <v/>
      </c>
      <c r="L753" s="52" t="str">
        <f t="shared" si="258"/>
        <v/>
      </c>
      <c r="M753" s="52"/>
      <c r="N753" s="52"/>
      <c r="O753" s="52"/>
      <c r="P753" s="30"/>
      <c r="Q753" s="30" t="str">
        <f t="shared" si="259"/>
        <v/>
      </c>
      <c r="R753" s="30" t="str">
        <f t="shared" si="260"/>
        <v/>
      </c>
      <c r="S753" s="30"/>
      <c r="T753" s="30"/>
      <c r="U753" s="30"/>
      <c r="V753" s="30" t="str">
        <f t="shared" si="255"/>
        <v/>
      </c>
      <c r="W753" s="53" t="str">
        <f t="shared" si="256"/>
        <v/>
      </c>
      <c r="Y753" s="54" t="e">
        <f t="shared" ca="1" si="268"/>
        <v>#N/A</v>
      </c>
      <c r="Z753" s="30">
        <v>753</v>
      </c>
      <c r="AA753" s="30" t="e">
        <f t="shared" si="261"/>
        <v>#N/A</v>
      </c>
      <c r="AB753" s="30" t="e">
        <f t="shared" ca="1" si="262"/>
        <v>#N/A</v>
      </c>
      <c r="AC753" s="30" t="e">
        <f t="shared" ca="1" si="263"/>
        <v>#N/A</v>
      </c>
      <c r="AD753" s="30" t="e">
        <f t="shared" ca="1" si="264"/>
        <v>#N/A</v>
      </c>
      <c r="AE753" s="30" t="e">
        <f t="shared" ca="1" si="265"/>
        <v>#N/A</v>
      </c>
      <c r="AF753" s="30" t="e">
        <f t="shared" ca="1" si="266"/>
        <v>#N/A</v>
      </c>
      <c r="AG753" s="30" t="e">
        <f t="shared" ca="1" si="269"/>
        <v>#N/A</v>
      </c>
      <c r="AH753" s="53" t="str">
        <f t="shared" si="267"/>
        <v/>
      </c>
    </row>
    <row r="754" spans="1:34">
      <c r="A754" s="48"/>
      <c r="B754" s="135"/>
      <c r="C754" s="135"/>
      <c r="D754" s="135"/>
      <c r="E754" s="135"/>
      <c r="F754" s="135"/>
      <c r="G754" s="135"/>
      <c r="H754" s="135"/>
      <c r="I754" s="134"/>
      <c r="K754" s="51" t="str">
        <f t="shared" si="257"/>
        <v/>
      </c>
      <c r="L754" s="52" t="str">
        <f t="shared" si="258"/>
        <v/>
      </c>
      <c r="M754" s="52"/>
      <c r="N754" s="52"/>
      <c r="O754" s="52"/>
      <c r="P754" s="30"/>
      <c r="Q754" s="30" t="str">
        <f t="shared" si="259"/>
        <v/>
      </c>
      <c r="R754" s="30" t="str">
        <f t="shared" si="260"/>
        <v/>
      </c>
      <c r="S754" s="30"/>
      <c r="T754" s="30"/>
      <c r="U754" s="30"/>
      <c r="V754" s="30" t="str">
        <f t="shared" si="255"/>
        <v/>
      </c>
      <c r="W754" s="53" t="str">
        <f t="shared" si="256"/>
        <v/>
      </c>
      <c r="Y754" s="54" t="e">
        <f t="shared" ca="1" si="268"/>
        <v>#N/A</v>
      </c>
      <c r="Z754" s="30">
        <v>754</v>
      </c>
      <c r="AA754" s="30" t="e">
        <f t="shared" si="261"/>
        <v>#N/A</v>
      </c>
      <c r="AB754" s="30" t="e">
        <f t="shared" ca="1" si="262"/>
        <v>#N/A</v>
      </c>
      <c r="AC754" s="30" t="e">
        <f t="shared" ca="1" si="263"/>
        <v>#N/A</v>
      </c>
      <c r="AD754" s="30" t="e">
        <f t="shared" ca="1" si="264"/>
        <v>#N/A</v>
      </c>
      <c r="AE754" s="30" t="e">
        <f t="shared" ca="1" si="265"/>
        <v>#N/A</v>
      </c>
      <c r="AF754" s="30" t="e">
        <f t="shared" ca="1" si="266"/>
        <v>#N/A</v>
      </c>
      <c r="AG754" s="30" t="e">
        <f t="shared" ca="1" si="269"/>
        <v>#N/A</v>
      </c>
      <c r="AH754" s="53" t="str">
        <f t="shared" si="267"/>
        <v/>
      </c>
    </row>
    <row r="755" spans="1:34">
      <c r="A755" s="48"/>
      <c r="B755" s="135"/>
      <c r="C755" s="135"/>
      <c r="D755" s="135"/>
      <c r="E755" s="135"/>
      <c r="F755" s="135"/>
      <c r="G755" s="135"/>
      <c r="H755" s="135"/>
      <c r="I755" s="134"/>
      <c r="K755" s="51" t="str">
        <f t="shared" si="257"/>
        <v/>
      </c>
      <c r="L755" s="52" t="str">
        <f t="shared" si="258"/>
        <v/>
      </c>
      <c r="M755" s="52"/>
      <c r="N755" s="52"/>
      <c r="O755" s="52"/>
      <c r="P755" s="30"/>
      <c r="Q755" s="30" t="str">
        <f t="shared" si="259"/>
        <v/>
      </c>
      <c r="R755" s="30" t="str">
        <f t="shared" si="260"/>
        <v/>
      </c>
      <c r="S755" s="30"/>
      <c r="T755" s="30"/>
      <c r="U755" s="30"/>
      <c r="V755" s="30" t="str">
        <f t="shared" si="255"/>
        <v/>
      </c>
      <c r="W755" s="53" t="str">
        <f t="shared" si="256"/>
        <v/>
      </c>
      <c r="Y755" s="54" t="e">
        <f t="shared" ca="1" si="268"/>
        <v>#N/A</v>
      </c>
      <c r="Z755" s="30">
        <v>755</v>
      </c>
      <c r="AA755" s="30" t="e">
        <f t="shared" si="261"/>
        <v>#N/A</v>
      </c>
      <c r="AB755" s="30" t="e">
        <f t="shared" ca="1" si="262"/>
        <v>#N/A</v>
      </c>
      <c r="AC755" s="30" t="e">
        <f t="shared" ca="1" si="263"/>
        <v>#N/A</v>
      </c>
      <c r="AD755" s="30" t="e">
        <f t="shared" ca="1" si="264"/>
        <v>#N/A</v>
      </c>
      <c r="AE755" s="30" t="e">
        <f t="shared" ca="1" si="265"/>
        <v>#N/A</v>
      </c>
      <c r="AF755" s="30" t="e">
        <f t="shared" ca="1" si="266"/>
        <v>#N/A</v>
      </c>
      <c r="AG755" s="30" t="e">
        <f t="shared" ca="1" si="269"/>
        <v>#N/A</v>
      </c>
      <c r="AH755" s="53" t="str">
        <f t="shared" si="267"/>
        <v/>
      </c>
    </row>
    <row r="756" spans="1:34">
      <c r="A756" s="48"/>
      <c r="B756" s="135"/>
      <c r="C756" s="135"/>
      <c r="D756" s="135"/>
      <c r="E756" s="135"/>
      <c r="F756" s="135"/>
      <c r="G756" s="135"/>
      <c r="H756" s="135"/>
      <c r="I756" s="134"/>
      <c r="K756" s="51" t="str">
        <f t="shared" si="257"/>
        <v/>
      </c>
      <c r="L756" s="52" t="str">
        <f t="shared" si="258"/>
        <v/>
      </c>
      <c r="M756" s="52"/>
      <c r="N756" s="52"/>
      <c r="O756" s="52"/>
      <c r="P756" s="30"/>
      <c r="Q756" s="30" t="str">
        <f t="shared" si="259"/>
        <v/>
      </c>
      <c r="R756" s="30" t="str">
        <f t="shared" si="260"/>
        <v/>
      </c>
      <c r="S756" s="30"/>
      <c r="T756" s="30"/>
      <c r="U756" s="30"/>
      <c r="V756" s="30" t="str">
        <f t="shared" si="255"/>
        <v/>
      </c>
      <c r="W756" s="53" t="str">
        <f t="shared" si="256"/>
        <v/>
      </c>
      <c r="Y756" s="54" t="e">
        <f t="shared" ca="1" si="268"/>
        <v>#N/A</v>
      </c>
      <c r="Z756" s="30">
        <v>756</v>
      </c>
      <c r="AA756" s="30" t="e">
        <f t="shared" si="261"/>
        <v>#N/A</v>
      </c>
      <c r="AB756" s="30" t="e">
        <f t="shared" ca="1" si="262"/>
        <v>#N/A</v>
      </c>
      <c r="AC756" s="30" t="e">
        <f t="shared" ca="1" si="263"/>
        <v>#N/A</v>
      </c>
      <c r="AD756" s="30" t="e">
        <f t="shared" ca="1" si="264"/>
        <v>#N/A</v>
      </c>
      <c r="AE756" s="30" t="e">
        <f t="shared" ca="1" si="265"/>
        <v>#N/A</v>
      </c>
      <c r="AF756" s="30" t="e">
        <f t="shared" ca="1" si="266"/>
        <v>#N/A</v>
      </c>
      <c r="AG756" s="30" t="e">
        <f t="shared" ca="1" si="269"/>
        <v>#N/A</v>
      </c>
      <c r="AH756" s="53" t="str">
        <f t="shared" si="267"/>
        <v/>
      </c>
    </row>
    <row r="757" spans="1:34">
      <c r="A757" s="48"/>
      <c r="B757" s="135"/>
      <c r="C757" s="135"/>
      <c r="D757" s="135"/>
      <c r="E757" s="135"/>
      <c r="F757" s="135"/>
      <c r="G757" s="135"/>
      <c r="H757" s="135"/>
      <c r="I757" s="134"/>
      <c r="K757" s="51" t="str">
        <f t="shared" si="257"/>
        <v/>
      </c>
      <c r="L757" s="52" t="str">
        <f t="shared" si="258"/>
        <v/>
      </c>
      <c r="M757" s="52"/>
      <c r="N757" s="52"/>
      <c r="O757" s="52"/>
      <c r="P757" s="30"/>
      <c r="Q757" s="30" t="str">
        <f t="shared" si="259"/>
        <v/>
      </c>
      <c r="R757" s="30" t="str">
        <f t="shared" si="260"/>
        <v/>
      </c>
      <c r="S757" s="30"/>
      <c r="T757" s="30"/>
      <c r="U757" s="30"/>
      <c r="V757" s="30" t="str">
        <f t="shared" si="255"/>
        <v/>
      </c>
      <c r="W757" s="53" t="str">
        <f t="shared" si="256"/>
        <v/>
      </c>
      <c r="Y757" s="54" t="e">
        <f t="shared" ca="1" si="268"/>
        <v>#N/A</v>
      </c>
      <c r="Z757" s="30">
        <v>757</v>
      </c>
      <c r="AA757" s="30" t="e">
        <f t="shared" si="261"/>
        <v>#N/A</v>
      </c>
      <c r="AB757" s="30" t="e">
        <f t="shared" ca="1" si="262"/>
        <v>#N/A</v>
      </c>
      <c r="AC757" s="30" t="e">
        <f t="shared" ca="1" si="263"/>
        <v>#N/A</v>
      </c>
      <c r="AD757" s="30" t="e">
        <f t="shared" ca="1" si="264"/>
        <v>#N/A</v>
      </c>
      <c r="AE757" s="30" t="e">
        <f t="shared" ca="1" si="265"/>
        <v>#N/A</v>
      </c>
      <c r="AF757" s="30" t="e">
        <f t="shared" ca="1" si="266"/>
        <v>#N/A</v>
      </c>
      <c r="AG757" s="30" t="e">
        <f t="shared" ca="1" si="269"/>
        <v>#N/A</v>
      </c>
      <c r="AH757" s="53" t="str">
        <f t="shared" si="267"/>
        <v/>
      </c>
    </row>
    <row r="758" spans="1:34">
      <c r="A758" s="48"/>
      <c r="B758" s="135"/>
      <c r="C758" s="135"/>
      <c r="D758" s="135"/>
      <c r="E758" s="135"/>
      <c r="F758" s="135"/>
      <c r="G758" s="135"/>
      <c r="H758" s="135"/>
      <c r="I758" s="134"/>
      <c r="K758" s="51" t="str">
        <f t="shared" si="257"/>
        <v/>
      </c>
      <c r="L758" s="52" t="str">
        <f t="shared" si="258"/>
        <v/>
      </c>
      <c r="M758" s="52"/>
      <c r="N758" s="52"/>
      <c r="O758" s="52"/>
      <c r="P758" s="30"/>
      <c r="Q758" s="30" t="str">
        <f t="shared" si="259"/>
        <v/>
      </c>
      <c r="R758" s="30" t="str">
        <f t="shared" si="260"/>
        <v/>
      </c>
      <c r="S758" s="30"/>
      <c r="T758" s="30"/>
      <c r="U758" s="30"/>
      <c r="V758" s="30" t="str">
        <f t="shared" si="255"/>
        <v/>
      </c>
      <c r="W758" s="53" t="str">
        <f t="shared" si="256"/>
        <v/>
      </c>
      <c r="Y758" s="54" t="e">
        <f t="shared" ca="1" si="268"/>
        <v>#N/A</v>
      </c>
      <c r="Z758" s="30">
        <v>758</v>
      </c>
      <c r="AA758" s="30" t="e">
        <f t="shared" si="261"/>
        <v>#N/A</v>
      </c>
      <c r="AB758" s="30" t="e">
        <f t="shared" ca="1" si="262"/>
        <v>#N/A</v>
      </c>
      <c r="AC758" s="30" t="e">
        <f t="shared" ca="1" si="263"/>
        <v>#N/A</v>
      </c>
      <c r="AD758" s="30" t="e">
        <f t="shared" ca="1" si="264"/>
        <v>#N/A</v>
      </c>
      <c r="AE758" s="30" t="e">
        <f t="shared" ca="1" si="265"/>
        <v>#N/A</v>
      </c>
      <c r="AF758" s="30" t="e">
        <f t="shared" ca="1" si="266"/>
        <v>#N/A</v>
      </c>
      <c r="AG758" s="30" t="e">
        <f t="shared" ca="1" si="269"/>
        <v>#N/A</v>
      </c>
      <c r="AH758" s="53" t="str">
        <f t="shared" si="267"/>
        <v/>
      </c>
    </row>
    <row r="759" spans="1:34">
      <c r="A759" s="48"/>
      <c r="B759" s="135"/>
      <c r="C759" s="135"/>
      <c r="D759" s="135"/>
      <c r="E759" s="135"/>
      <c r="F759" s="135"/>
      <c r="G759" s="135"/>
      <c r="H759" s="135"/>
      <c r="I759" s="134"/>
      <c r="K759" s="51" t="str">
        <f t="shared" si="257"/>
        <v/>
      </c>
      <c r="L759" s="52" t="str">
        <f t="shared" si="258"/>
        <v/>
      </c>
      <c r="M759" s="52"/>
      <c r="N759" s="52"/>
      <c r="O759" s="52"/>
      <c r="P759" s="30"/>
      <c r="Q759" s="30" t="str">
        <f t="shared" si="259"/>
        <v/>
      </c>
      <c r="R759" s="30" t="str">
        <f t="shared" si="260"/>
        <v/>
      </c>
      <c r="S759" s="30"/>
      <c r="T759" s="30"/>
      <c r="U759" s="30"/>
      <c r="V759" s="30" t="str">
        <f t="shared" si="255"/>
        <v/>
      </c>
      <c r="W759" s="53" t="str">
        <f t="shared" si="256"/>
        <v/>
      </c>
      <c r="Y759" s="54" t="e">
        <f t="shared" ca="1" si="268"/>
        <v>#N/A</v>
      </c>
      <c r="Z759" s="30">
        <v>759</v>
      </c>
      <c r="AA759" s="30" t="e">
        <f t="shared" si="261"/>
        <v>#N/A</v>
      </c>
      <c r="AB759" s="30" t="e">
        <f t="shared" ca="1" si="262"/>
        <v>#N/A</v>
      </c>
      <c r="AC759" s="30" t="e">
        <f t="shared" ca="1" si="263"/>
        <v>#N/A</v>
      </c>
      <c r="AD759" s="30" t="e">
        <f t="shared" ca="1" si="264"/>
        <v>#N/A</v>
      </c>
      <c r="AE759" s="30" t="e">
        <f t="shared" ca="1" si="265"/>
        <v>#N/A</v>
      </c>
      <c r="AF759" s="30" t="e">
        <f t="shared" ca="1" si="266"/>
        <v>#N/A</v>
      </c>
      <c r="AG759" s="30" t="e">
        <f t="shared" ca="1" si="269"/>
        <v>#N/A</v>
      </c>
      <c r="AH759" s="53" t="str">
        <f t="shared" si="267"/>
        <v/>
      </c>
    </row>
    <row r="760" spans="1:34">
      <c r="A760" s="48"/>
      <c r="B760" s="135"/>
      <c r="C760" s="135"/>
      <c r="D760" s="135"/>
      <c r="E760" s="135"/>
      <c r="F760" s="135"/>
      <c r="G760" s="135"/>
      <c r="H760" s="135"/>
      <c r="I760" s="134"/>
      <c r="K760" s="51" t="str">
        <f t="shared" si="257"/>
        <v/>
      </c>
      <c r="L760" s="52" t="str">
        <f t="shared" si="258"/>
        <v/>
      </c>
      <c r="M760" s="52"/>
      <c r="N760" s="52"/>
      <c r="O760" s="52"/>
      <c r="P760" s="30"/>
      <c r="Q760" s="30" t="str">
        <f t="shared" si="259"/>
        <v/>
      </c>
      <c r="R760" s="30" t="str">
        <f t="shared" si="260"/>
        <v/>
      </c>
      <c r="S760" s="30"/>
      <c r="T760" s="30"/>
      <c r="U760" s="30"/>
      <c r="V760" s="30" t="str">
        <f t="shared" si="255"/>
        <v/>
      </c>
      <c r="W760" s="53" t="str">
        <f t="shared" si="256"/>
        <v/>
      </c>
      <c r="Y760" s="54" t="e">
        <f t="shared" ca="1" si="268"/>
        <v>#N/A</v>
      </c>
      <c r="Z760" s="30">
        <v>760</v>
      </c>
      <c r="AA760" s="30" t="e">
        <f t="shared" si="261"/>
        <v>#N/A</v>
      </c>
      <c r="AB760" s="30" t="e">
        <f t="shared" ca="1" si="262"/>
        <v>#N/A</v>
      </c>
      <c r="AC760" s="30" t="e">
        <f t="shared" ca="1" si="263"/>
        <v>#N/A</v>
      </c>
      <c r="AD760" s="30" t="e">
        <f t="shared" ca="1" si="264"/>
        <v>#N/A</v>
      </c>
      <c r="AE760" s="30" t="e">
        <f t="shared" ca="1" si="265"/>
        <v>#N/A</v>
      </c>
      <c r="AF760" s="30" t="e">
        <f t="shared" ca="1" si="266"/>
        <v>#N/A</v>
      </c>
      <c r="AG760" s="30" t="e">
        <f t="shared" ca="1" si="269"/>
        <v>#N/A</v>
      </c>
      <c r="AH760" s="53" t="str">
        <f t="shared" si="267"/>
        <v/>
      </c>
    </row>
    <row r="761" spans="1:34">
      <c r="A761" s="48"/>
      <c r="B761" s="135"/>
      <c r="C761" s="135"/>
      <c r="D761" s="135"/>
      <c r="E761" s="135"/>
      <c r="F761" s="135"/>
      <c r="G761" s="135"/>
      <c r="H761" s="135"/>
      <c r="I761" s="134"/>
      <c r="K761" s="51" t="str">
        <f t="shared" si="257"/>
        <v/>
      </c>
      <c r="L761" s="52" t="str">
        <f t="shared" si="258"/>
        <v/>
      </c>
      <c r="M761" s="52"/>
      <c r="N761" s="52"/>
      <c r="O761" s="52"/>
      <c r="P761" s="30"/>
      <c r="Q761" s="30" t="str">
        <f t="shared" si="259"/>
        <v/>
      </c>
      <c r="R761" s="30" t="str">
        <f t="shared" si="260"/>
        <v/>
      </c>
      <c r="S761" s="30"/>
      <c r="T761" s="30"/>
      <c r="U761" s="30"/>
      <c r="V761" s="30" t="str">
        <f t="shared" si="255"/>
        <v/>
      </c>
      <c r="W761" s="53" t="str">
        <f t="shared" si="256"/>
        <v/>
      </c>
      <c r="Y761" s="54" t="e">
        <f t="shared" ca="1" si="268"/>
        <v>#N/A</v>
      </c>
      <c r="Z761" s="30">
        <v>761</v>
      </c>
      <c r="AA761" s="30" t="e">
        <f t="shared" si="261"/>
        <v>#N/A</v>
      </c>
      <c r="AB761" s="30" t="e">
        <f t="shared" ca="1" si="262"/>
        <v>#N/A</v>
      </c>
      <c r="AC761" s="30" t="e">
        <f t="shared" ca="1" si="263"/>
        <v>#N/A</v>
      </c>
      <c r="AD761" s="30" t="e">
        <f t="shared" ca="1" si="264"/>
        <v>#N/A</v>
      </c>
      <c r="AE761" s="30" t="e">
        <f t="shared" ca="1" si="265"/>
        <v>#N/A</v>
      </c>
      <c r="AF761" s="30" t="e">
        <f t="shared" ca="1" si="266"/>
        <v>#N/A</v>
      </c>
      <c r="AG761" s="30" t="e">
        <f t="shared" ca="1" si="269"/>
        <v>#N/A</v>
      </c>
      <c r="AH761" s="53" t="str">
        <f t="shared" si="267"/>
        <v/>
      </c>
    </row>
    <row r="762" spans="1:34">
      <c r="A762" s="48"/>
      <c r="B762" s="135"/>
      <c r="C762" s="135"/>
      <c r="D762" s="135"/>
      <c r="E762" s="135"/>
      <c r="F762" s="135"/>
      <c r="G762" s="135"/>
      <c r="H762" s="135"/>
      <c r="I762" s="134"/>
      <c r="K762" s="51" t="str">
        <f t="shared" si="257"/>
        <v/>
      </c>
      <c r="L762" s="52" t="str">
        <f t="shared" si="258"/>
        <v/>
      </c>
      <c r="M762" s="52"/>
      <c r="N762" s="52"/>
      <c r="O762" s="52"/>
      <c r="P762" s="30"/>
      <c r="Q762" s="30" t="str">
        <f t="shared" si="259"/>
        <v/>
      </c>
      <c r="R762" s="30" t="str">
        <f t="shared" si="260"/>
        <v/>
      </c>
      <c r="S762" s="30"/>
      <c r="T762" s="30"/>
      <c r="U762" s="30"/>
      <c r="V762" s="30" t="str">
        <f t="shared" si="255"/>
        <v/>
      </c>
      <c r="W762" s="53" t="str">
        <f t="shared" si="256"/>
        <v/>
      </c>
      <c r="Y762" s="54" t="e">
        <f t="shared" ca="1" si="268"/>
        <v>#N/A</v>
      </c>
      <c r="Z762" s="30">
        <v>762</v>
      </c>
      <c r="AA762" s="30" t="e">
        <f t="shared" si="261"/>
        <v>#N/A</v>
      </c>
      <c r="AB762" s="30" t="e">
        <f t="shared" ca="1" si="262"/>
        <v>#N/A</v>
      </c>
      <c r="AC762" s="30" t="e">
        <f t="shared" ca="1" si="263"/>
        <v>#N/A</v>
      </c>
      <c r="AD762" s="30" t="e">
        <f t="shared" ca="1" si="264"/>
        <v>#N/A</v>
      </c>
      <c r="AE762" s="30" t="e">
        <f t="shared" ca="1" si="265"/>
        <v>#N/A</v>
      </c>
      <c r="AF762" s="30" t="e">
        <f t="shared" ca="1" si="266"/>
        <v>#N/A</v>
      </c>
      <c r="AG762" s="30" t="e">
        <f t="shared" ca="1" si="269"/>
        <v>#N/A</v>
      </c>
      <c r="AH762" s="53" t="str">
        <f t="shared" si="267"/>
        <v/>
      </c>
    </row>
    <row r="763" spans="1:34">
      <c r="A763" s="48"/>
      <c r="B763" s="135"/>
      <c r="C763" s="135"/>
      <c r="D763" s="135"/>
      <c r="E763" s="135"/>
      <c r="F763" s="135"/>
      <c r="G763" s="135"/>
      <c r="H763" s="135"/>
      <c r="I763" s="134"/>
      <c r="K763" s="51" t="str">
        <f t="shared" si="257"/>
        <v/>
      </c>
      <c r="L763" s="52" t="str">
        <f t="shared" si="258"/>
        <v/>
      </c>
      <c r="M763" s="52"/>
      <c r="N763" s="52"/>
      <c r="O763" s="52"/>
      <c r="P763" s="30"/>
      <c r="Q763" s="30" t="str">
        <f t="shared" si="259"/>
        <v/>
      </c>
      <c r="R763" s="30" t="str">
        <f t="shared" si="260"/>
        <v/>
      </c>
      <c r="S763" s="30"/>
      <c r="T763" s="30"/>
      <c r="U763" s="30"/>
      <c r="V763" s="30" t="str">
        <f t="shared" si="255"/>
        <v/>
      </c>
      <c r="W763" s="53" t="str">
        <f t="shared" si="256"/>
        <v/>
      </c>
      <c r="Y763" s="54" t="e">
        <f t="shared" ca="1" si="268"/>
        <v>#N/A</v>
      </c>
      <c r="Z763" s="30">
        <v>763</v>
      </c>
      <c r="AA763" s="30" t="e">
        <f t="shared" si="261"/>
        <v>#N/A</v>
      </c>
      <c r="AB763" s="30" t="e">
        <f t="shared" ca="1" si="262"/>
        <v>#N/A</v>
      </c>
      <c r="AC763" s="30" t="e">
        <f t="shared" ca="1" si="263"/>
        <v>#N/A</v>
      </c>
      <c r="AD763" s="30" t="e">
        <f t="shared" ca="1" si="264"/>
        <v>#N/A</v>
      </c>
      <c r="AE763" s="30" t="e">
        <f t="shared" ca="1" si="265"/>
        <v>#N/A</v>
      </c>
      <c r="AF763" s="30" t="e">
        <f t="shared" ca="1" si="266"/>
        <v>#N/A</v>
      </c>
      <c r="AG763" s="30" t="e">
        <f t="shared" ca="1" si="269"/>
        <v>#N/A</v>
      </c>
      <c r="AH763" s="53" t="str">
        <f t="shared" si="267"/>
        <v/>
      </c>
    </row>
    <row r="764" spans="1:34">
      <c r="A764" s="48"/>
      <c r="B764" s="135"/>
      <c r="C764" s="135"/>
      <c r="D764" s="135"/>
      <c r="E764" s="135"/>
      <c r="F764" s="135"/>
      <c r="G764" s="135"/>
      <c r="H764" s="135"/>
      <c r="I764" s="134"/>
      <c r="K764" s="51" t="str">
        <f t="shared" si="257"/>
        <v/>
      </c>
      <c r="L764" s="52" t="str">
        <f t="shared" si="258"/>
        <v/>
      </c>
      <c r="M764" s="52"/>
      <c r="N764" s="52"/>
      <c r="O764" s="52"/>
      <c r="P764" s="30"/>
      <c r="Q764" s="30" t="str">
        <f t="shared" si="259"/>
        <v/>
      </c>
      <c r="R764" s="30" t="str">
        <f t="shared" si="260"/>
        <v/>
      </c>
      <c r="S764" s="30"/>
      <c r="T764" s="30"/>
      <c r="U764" s="30"/>
      <c r="V764" s="30" t="str">
        <f t="shared" si="255"/>
        <v/>
      </c>
      <c r="W764" s="53" t="str">
        <f t="shared" si="256"/>
        <v/>
      </c>
      <c r="Y764" s="54" t="e">
        <f t="shared" ca="1" si="268"/>
        <v>#N/A</v>
      </c>
      <c r="Z764" s="30">
        <v>764</v>
      </c>
      <c r="AA764" s="30" t="e">
        <f t="shared" si="261"/>
        <v>#N/A</v>
      </c>
      <c r="AB764" s="30" t="e">
        <f t="shared" ca="1" si="262"/>
        <v>#N/A</v>
      </c>
      <c r="AC764" s="30" t="e">
        <f t="shared" ca="1" si="263"/>
        <v>#N/A</v>
      </c>
      <c r="AD764" s="30" t="e">
        <f t="shared" ca="1" si="264"/>
        <v>#N/A</v>
      </c>
      <c r="AE764" s="30" t="e">
        <f t="shared" ca="1" si="265"/>
        <v>#N/A</v>
      </c>
      <c r="AF764" s="30" t="e">
        <f t="shared" ca="1" si="266"/>
        <v>#N/A</v>
      </c>
      <c r="AG764" s="30" t="e">
        <f t="shared" ca="1" si="269"/>
        <v>#N/A</v>
      </c>
      <c r="AH764" s="53" t="str">
        <f t="shared" si="267"/>
        <v/>
      </c>
    </row>
    <row r="765" spans="1:34">
      <c r="A765" s="48"/>
      <c r="B765" s="135"/>
      <c r="C765" s="135"/>
      <c r="D765" s="135"/>
      <c r="E765" s="135"/>
      <c r="F765" s="135"/>
      <c r="G765" s="135"/>
      <c r="H765" s="135"/>
      <c r="I765" s="134"/>
      <c r="K765" s="51" t="str">
        <f t="shared" si="257"/>
        <v/>
      </c>
      <c r="L765" s="52" t="str">
        <f t="shared" si="258"/>
        <v/>
      </c>
      <c r="M765" s="52"/>
      <c r="N765" s="52"/>
      <c r="O765" s="52"/>
      <c r="P765" s="30"/>
      <c r="Q765" s="30" t="str">
        <f t="shared" si="259"/>
        <v/>
      </c>
      <c r="R765" s="30" t="str">
        <f t="shared" si="260"/>
        <v/>
      </c>
      <c r="S765" s="30"/>
      <c r="T765" s="30"/>
      <c r="U765" s="30"/>
      <c r="V765" s="30" t="str">
        <f t="shared" si="255"/>
        <v/>
      </c>
      <c r="W765" s="53" t="str">
        <f t="shared" si="256"/>
        <v/>
      </c>
      <c r="Y765" s="54" t="e">
        <f t="shared" ca="1" si="268"/>
        <v>#N/A</v>
      </c>
      <c r="Z765" s="30">
        <v>765</v>
      </c>
      <c r="AA765" s="30" t="e">
        <f t="shared" si="261"/>
        <v>#N/A</v>
      </c>
      <c r="AB765" s="30" t="e">
        <f t="shared" ca="1" si="262"/>
        <v>#N/A</v>
      </c>
      <c r="AC765" s="30" t="e">
        <f t="shared" ca="1" si="263"/>
        <v>#N/A</v>
      </c>
      <c r="AD765" s="30" t="e">
        <f t="shared" ca="1" si="264"/>
        <v>#N/A</v>
      </c>
      <c r="AE765" s="30" t="e">
        <f t="shared" ca="1" si="265"/>
        <v>#N/A</v>
      </c>
      <c r="AF765" s="30" t="e">
        <f t="shared" ca="1" si="266"/>
        <v>#N/A</v>
      </c>
      <c r="AG765" s="30" t="e">
        <f t="shared" ca="1" si="269"/>
        <v>#N/A</v>
      </c>
      <c r="AH765" s="53" t="str">
        <f t="shared" si="267"/>
        <v/>
      </c>
    </row>
    <row r="766" spans="1:34">
      <c r="A766" s="48"/>
      <c r="B766" s="135"/>
      <c r="C766" s="135"/>
      <c r="D766" s="135"/>
      <c r="E766" s="135"/>
      <c r="F766" s="135"/>
      <c r="G766" s="135"/>
      <c r="H766" s="135"/>
      <c r="I766" s="134"/>
      <c r="K766" s="51" t="str">
        <f t="shared" si="257"/>
        <v/>
      </c>
      <c r="L766" s="52" t="str">
        <f t="shared" si="258"/>
        <v/>
      </c>
      <c r="M766" s="52"/>
      <c r="N766" s="52"/>
      <c r="O766" s="52"/>
      <c r="P766" s="30"/>
      <c r="Q766" s="30" t="str">
        <f t="shared" si="259"/>
        <v/>
      </c>
      <c r="R766" s="30" t="str">
        <f t="shared" si="260"/>
        <v/>
      </c>
      <c r="S766" s="30"/>
      <c r="T766" s="30"/>
      <c r="U766" s="30"/>
      <c r="V766" s="30" t="str">
        <f t="shared" si="255"/>
        <v/>
      </c>
      <c r="W766" s="53" t="str">
        <f t="shared" si="256"/>
        <v/>
      </c>
      <c r="Y766" s="54" t="e">
        <f t="shared" ca="1" si="268"/>
        <v>#N/A</v>
      </c>
      <c r="Z766" s="30">
        <v>766</v>
      </c>
      <c r="AA766" s="30" t="e">
        <f t="shared" si="261"/>
        <v>#N/A</v>
      </c>
      <c r="AB766" s="30" t="e">
        <f t="shared" ca="1" si="262"/>
        <v>#N/A</v>
      </c>
      <c r="AC766" s="30" t="e">
        <f t="shared" ca="1" si="263"/>
        <v>#N/A</v>
      </c>
      <c r="AD766" s="30" t="e">
        <f t="shared" ca="1" si="264"/>
        <v>#N/A</v>
      </c>
      <c r="AE766" s="30" t="e">
        <f t="shared" ca="1" si="265"/>
        <v>#N/A</v>
      </c>
      <c r="AF766" s="30" t="e">
        <f t="shared" ca="1" si="266"/>
        <v>#N/A</v>
      </c>
      <c r="AG766" s="30" t="e">
        <f t="shared" ca="1" si="269"/>
        <v>#N/A</v>
      </c>
      <c r="AH766" s="53" t="str">
        <f t="shared" si="267"/>
        <v/>
      </c>
    </row>
    <row r="767" spans="1:34">
      <c r="A767" s="48"/>
      <c r="B767" s="135"/>
      <c r="C767" s="135"/>
      <c r="D767" s="135"/>
      <c r="E767" s="135"/>
      <c r="F767" s="135"/>
      <c r="G767" s="135"/>
      <c r="H767" s="135"/>
      <c r="I767" s="134"/>
      <c r="K767" s="51" t="str">
        <f t="shared" si="257"/>
        <v/>
      </c>
      <c r="L767" s="52" t="str">
        <f t="shared" si="258"/>
        <v/>
      </c>
      <c r="M767" s="52"/>
      <c r="N767" s="52"/>
      <c r="O767" s="52"/>
      <c r="P767" s="30"/>
      <c r="Q767" s="30" t="str">
        <f t="shared" si="259"/>
        <v/>
      </c>
      <c r="R767" s="30" t="str">
        <f t="shared" si="260"/>
        <v/>
      </c>
      <c r="S767" s="30"/>
      <c r="T767" s="30"/>
      <c r="U767" s="30"/>
      <c r="V767" s="30" t="str">
        <f t="shared" si="255"/>
        <v/>
      </c>
      <c r="W767" s="53" t="str">
        <f t="shared" si="256"/>
        <v/>
      </c>
      <c r="Y767" s="54" t="e">
        <f t="shared" ca="1" si="268"/>
        <v>#N/A</v>
      </c>
      <c r="Z767" s="30">
        <v>767</v>
      </c>
      <c r="AA767" s="30" t="e">
        <f t="shared" si="261"/>
        <v>#N/A</v>
      </c>
      <c r="AB767" s="30" t="e">
        <f t="shared" ca="1" si="262"/>
        <v>#N/A</v>
      </c>
      <c r="AC767" s="30" t="e">
        <f t="shared" ca="1" si="263"/>
        <v>#N/A</v>
      </c>
      <c r="AD767" s="30" t="e">
        <f t="shared" ca="1" si="264"/>
        <v>#N/A</v>
      </c>
      <c r="AE767" s="30" t="e">
        <f t="shared" ca="1" si="265"/>
        <v>#N/A</v>
      </c>
      <c r="AF767" s="30" t="e">
        <f t="shared" ca="1" si="266"/>
        <v>#N/A</v>
      </c>
      <c r="AG767" s="30" t="e">
        <f t="shared" ca="1" si="269"/>
        <v>#N/A</v>
      </c>
      <c r="AH767" s="53" t="str">
        <f t="shared" si="267"/>
        <v/>
      </c>
    </row>
    <row r="768" spans="1:34">
      <c r="A768" s="48"/>
      <c r="B768" s="135"/>
      <c r="C768" s="135"/>
      <c r="D768" s="135"/>
      <c r="E768" s="135"/>
      <c r="F768" s="135"/>
      <c r="G768" s="135"/>
      <c r="H768" s="135"/>
      <c r="I768" s="134"/>
      <c r="K768" s="51" t="str">
        <f t="shared" si="257"/>
        <v/>
      </c>
      <c r="L768" s="52" t="str">
        <f t="shared" si="258"/>
        <v/>
      </c>
      <c r="M768" s="52"/>
      <c r="N768" s="52"/>
      <c r="O768" s="52"/>
      <c r="P768" s="30"/>
      <c r="Q768" s="30" t="str">
        <f t="shared" si="259"/>
        <v/>
      </c>
      <c r="R768" s="30" t="str">
        <f t="shared" si="260"/>
        <v/>
      </c>
      <c r="S768" s="30"/>
      <c r="T768" s="30"/>
      <c r="U768" s="30"/>
      <c r="V768" s="30" t="str">
        <f t="shared" si="255"/>
        <v/>
      </c>
      <c r="W768" s="53" t="str">
        <f t="shared" si="256"/>
        <v/>
      </c>
      <c r="Y768" s="54" t="e">
        <f t="shared" ca="1" si="268"/>
        <v>#N/A</v>
      </c>
      <c r="Z768" s="30">
        <v>768</v>
      </c>
      <c r="AA768" s="30" t="e">
        <f t="shared" si="261"/>
        <v>#N/A</v>
      </c>
      <c r="AB768" s="30" t="e">
        <f t="shared" ca="1" si="262"/>
        <v>#N/A</v>
      </c>
      <c r="AC768" s="30" t="e">
        <f t="shared" ca="1" si="263"/>
        <v>#N/A</v>
      </c>
      <c r="AD768" s="30" t="e">
        <f t="shared" ca="1" si="264"/>
        <v>#N/A</v>
      </c>
      <c r="AE768" s="30" t="e">
        <f t="shared" ca="1" si="265"/>
        <v>#N/A</v>
      </c>
      <c r="AF768" s="30" t="e">
        <f t="shared" ca="1" si="266"/>
        <v>#N/A</v>
      </c>
      <c r="AG768" s="30" t="e">
        <f t="shared" ca="1" si="269"/>
        <v>#N/A</v>
      </c>
      <c r="AH768" s="53" t="str">
        <f t="shared" si="267"/>
        <v/>
      </c>
    </row>
    <row r="769" spans="1:34">
      <c r="A769" s="48"/>
      <c r="B769" s="135"/>
      <c r="C769" s="135"/>
      <c r="D769" s="135"/>
      <c r="E769" s="135"/>
      <c r="F769" s="135"/>
      <c r="G769" s="135"/>
      <c r="H769" s="135"/>
      <c r="I769" s="134"/>
      <c r="K769" s="51" t="str">
        <f t="shared" si="257"/>
        <v/>
      </c>
      <c r="L769" s="52" t="str">
        <f t="shared" si="258"/>
        <v/>
      </c>
      <c r="M769" s="52"/>
      <c r="N769" s="52"/>
      <c r="O769" s="52"/>
      <c r="P769" s="30"/>
      <c r="Q769" s="30" t="str">
        <f t="shared" si="259"/>
        <v/>
      </c>
      <c r="R769" s="30" t="str">
        <f t="shared" si="260"/>
        <v/>
      </c>
      <c r="S769" s="30"/>
      <c r="T769" s="30"/>
      <c r="U769" s="30"/>
      <c r="V769" s="30" t="str">
        <f t="shared" si="255"/>
        <v/>
      </c>
      <c r="W769" s="53" t="str">
        <f t="shared" si="256"/>
        <v/>
      </c>
      <c r="Y769" s="54" t="e">
        <f t="shared" ca="1" si="268"/>
        <v>#N/A</v>
      </c>
      <c r="Z769" s="30">
        <v>769</v>
      </c>
      <c r="AA769" s="30" t="e">
        <f t="shared" si="261"/>
        <v>#N/A</v>
      </c>
      <c r="AB769" s="30" t="e">
        <f t="shared" ca="1" si="262"/>
        <v>#N/A</v>
      </c>
      <c r="AC769" s="30" t="e">
        <f t="shared" ca="1" si="263"/>
        <v>#N/A</v>
      </c>
      <c r="AD769" s="30" t="e">
        <f t="shared" ca="1" si="264"/>
        <v>#N/A</v>
      </c>
      <c r="AE769" s="30" t="e">
        <f t="shared" ca="1" si="265"/>
        <v>#N/A</v>
      </c>
      <c r="AF769" s="30" t="e">
        <f t="shared" ca="1" si="266"/>
        <v>#N/A</v>
      </c>
      <c r="AG769" s="30" t="e">
        <f t="shared" ca="1" si="269"/>
        <v>#N/A</v>
      </c>
      <c r="AH769" s="53" t="str">
        <f t="shared" si="267"/>
        <v/>
      </c>
    </row>
    <row r="770" spans="1:34">
      <c r="A770" s="48"/>
      <c r="B770" s="135"/>
      <c r="C770" s="135"/>
      <c r="D770" s="135"/>
      <c r="E770" s="135"/>
      <c r="F770" s="135"/>
      <c r="G770" s="135"/>
      <c r="H770" s="135"/>
      <c r="I770" s="134"/>
      <c r="K770" s="51" t="str">
        <f t="shared" si="257"/>
        <v/>
      </c>
      <c r="L770" s="52" t="str">
        <f t="shared" si="258"/>
        <v/>
      </c>
      <c r="M770" s="52"/>
      <c r="N770" s="52"/>
      <c r="O770" s="52"/>
      <c r="P770" s="30"/>
      <c r="Q770" s="30" t="str">
        <f t="shared" si="259"/>
        <v/>
      </c>
      <c r="R770" s="30" t="str">
        <f t="shared" si="260"/>
        <v/>
      </c>
      <c r="S770" s="30"/>
      <c r="T770" s="30"/>
      <c r="U770" s="30"/>
      <c r="V770" s="30" t="str">
        <f t="shared" ref="V770:V833" si="270">IF(ISBLANK(B770),"",R770-Q770)</f>
        <v/>
      </c>
      <c r="W770" s="53" t="str">
        <f t="shared" ref="W770:W833" si="271">IF(ISBLANK(B770),"",IF(V770 &lt; 1, IF(V770 = 0, "=", "▼"), "▲"))</f>
        <v/>
      </c>
      <c r="Y770" s="54" t="e">
        <f t="shared" ca="1" si="268"/>
        <v>#N/A</v>
      </c>
      <c r="Z770" s="30">
        <v>770</v>
      </c>
      <c r="AA770" s="30" t="e">
        <f t="shared" si="261"/>
        <v>#N/A</v>
      </c>
      <c r="AB770" s="30" t="e">
        <f t="shared" ca="1" si="262"/>
        <v>#N/A</v>
      </c>
      <c r="AC770" s="30" t="e">
        <f t="shared" ca="1" si="263"/>
        <v>#N/A</v>
      </c>
      <c r="AD770" s="30" t="e">
        <f t="shared" ca="1" si="264"/>
        <v>#N/A</v>
      </c>
      <c r="AE770" s="30" t="e">
        <f t="shared" ca="1" si="265"/>
        <v>#N/A</v>
      </c>
      <c r="AF770" s="30" t="e">
        <f t="shared" ca="1" si="266"/>
        <v>#N/A</v>
      </c>
      <c r="AG770" s="30" t="e">
        <f t="shared" ca="1" si="269"/>
        <v>#N/A</v>
      </c>
      <c r="AH770" s="53" t="str">
        <f t="shared" si="267"/>
        <v/>
      </c>
    </row>
    <row r="771" spans="1:34">
      <c r="A771" s="48"/>
      <c r="B771" s="135"/>
      <c r="C771" s="135"/>
      <c r="D771" s="135"/>
      <c r="E771" s="135"/>
      <c r="F771" s="135"/>
      <c r="G771" s="135"/>
      <c r="H771" s="135"/>
      <c r="I771" s="134"/>
      <c r="K771" s="51" t="str">
        <f t="shared" ref="K771:K834" si="272">IF(ISBLANK(C771),"", IF(ISBLANK(A771), IF(ISNUMBER(C771), C771+0.00000001*ROW(C771), 0.00000001*ROW(C771)), ""))</f>
        <v/>
      </c>
      <c r="L771" s="52" t="str">
        <f t="shared" ref="L771:L834" si="273">IF(ISBLANK(D771),"", IF(ISBLANK(A771), IF(ISNUMBER(D771), D771+0.00000001*ROW(D771), 0.00000001*ROW(D771)), ""))</f>
        <v/>
      </c>
      <c r="M771" s="52"/>
      <c r="N771" s="52"/>
      <c r="O771" s="52"/>
      <c r="P771" s="30"/>
      <c r="Q771" s="30" t="str">
        <f t="shared" ref="Q771:Q834" si="274">IF(ISBLANK(B771),"",COUNTIF($K$2:$K$999,"&gt;="&amp;K771))</f>
        <v/>
      </c>
      <c r="R771" s="30" t="str">
        <f t="shared" ref="R771:R834" si="275">IF(ISBLANK(B771),"",COUNTIF($L$2:$L$999,"&gt;="&amp;L771))</f>
        <v/>
      </c>
      <c r="S771" s="30"/>
      <c r="T771" s="30"/>
      <c r="U771" s="30"/>
      <c r="V771" s="30" t="str">
        <f t="shared" si="270"/>
        <v/>
      </c>
      <c r="W771" s="53" t="str">
        <f t="shared" si="271"/>
        <v/>
      </c>
      <c r="Y771" s="54" t="e">
        <f t="shared" ca="1" si="268"/>
        <v>#N/A</v>
      </c>
      <c r="Z771" s="30">
        <v>771</v>
      </c>
      <c r="AA771" s="30" t="e">
        <f t="shared" ref="AA771:AA834" si="276">MATCH(Z771,$Q$2:$Q$999,0)</f>
        <v>#N/A</v>
      </c>
      <c r="AB771" s="30" t="e">
        <f t="shared" ref="AB771:AB834" ca="1" si="277">INDIRECT("B"&amp;AA771+1)</f>
        <v>#N/A</v>
      </c>
      <c r="AC771" s="30" t="e">
        <f t="shared" ref="AC771:AC834" ca="1" si="278">INDIRECT("C"&amp;AA771+1)</f>
        <v>#N/A</v>
      </c>
      <c r="AD771" s="30" t="e">
        <f t="shared" ref="AD771:AD834" ca="1" si="279">INDIRECT("H"&amp;AA771+1)</f>
        <v>#N/A</v>
      </c>
      <c r="AE771" s="30" t="e">
        <f t="shared" ref="AE771:AE834" ca="1" si="280">IF(INDIRECT("i"&amp;AA771+1) &gt; 0, IF(INDIRECT("i"&amp;AA771+1) &lt; 1000,  INDIRECT("i"&amp;AA771+1),999),"---")</f>
        <v>#N/A</v>
      </c>
      <c r="AF771" s="30" t="e">
        <f t="shared" ref="AF771:AF834" ca="1" si="281">INDIRECT("w"&amp;AA771+1)</f>
        <v>#N/A</v>
      </c>
      <c r="AG771" s="30" t="e">
        <f t="shared" ca="1" si="269"/>
        <v>#N/A</v>
      </c>
      <c r="AH771" s="53" t="str">
        <f t="shared" ref="AH771:AH834" si="282">IF(AND(C771&gt;0,ISBLANK(A771)),C771,"")</f>
        <v/>
      </c>
    </row>
    <row r="772" spans="1:34">
      <c r="A772" s="48"/>
      <c r="B772" s="135"/>
      <c r="C772" s="135"/>
      <c r="D772" s="135"/>
      <c r="E772" s="135"/>
      <c r="F772" s="135"/>
      <c r="G772" s="135"/>
      <c r="H772" s="135"/>
      <c r="I772" s="134"/>
      <c r="K772" s="51" t="str">
        <f t="shared" si="272"/>
        <v/>
      </c>
      <c r="L772" s="52" t="str">
        <f t="shared" si="273"/>
        <v/>
      </c>
      <c r="M772" s="52"/>
      <c r="N772" s="52"/>
      <c r="O772" s="52"/>
      <c r="P772" s="30"/>
      <c r="Q772" s="30" t="str">
        <f t="shared" si="274"/>
        <v/>
      </c>
      <c r="R772" s="30" t="str">
        <f t="shared" si="275"/>
        <v/>
      </c>
      <c r="S772" s="30"/>
      <c r="T772" s="30"/>
      <c r="U772" s="30"/>
      <c r="V772" s="30" t="str">
        <f t="shared" si="270"/>
        <v/>
      </c>
      <c r="W772" s="53" t="str">
        <f t="shared" si="271"/>
        <v/>
      </c>
      <c r="Y772" s="54" t="e">
        <f t="shared" ref="Y772:Y835" ca="1" si="283">(IF(AC772=AC771,Y771,Y771+1))</f>
        <v>#N/A</v>
      </c>
      <c r="Z772" s="30">
        <v>772</v>
      </c>
      <c r="AA772" s="30" t="e">
        <f t="shared" si="276"/>
        <v>#N/A</v>
      </c>
      <c r="AB772" s="30" t="e">
        <f t="shared" ca="1" si="277"/>
        <v>#N/A</v>
      </c>
      <c r="AC772" s="30" t="e">
        <f t="shared" ca="1" si="278"/>
        <v>#N/A</v>
      </c>
      <c r="AD772" s="30" t="e">
        <f t="shared" ca="1" si="279"/>
        <v>#N/A</v>
      </c>
      <c r="AE772" s="30" t="e">
        <f t="shared" ca="1" si="280"/>
        <v>#N/A</v>
      </c>
      <c r="AF772" s="30" t="e">
        <f t="shared" ca="1" si="281"/>
        <v>#N/A</v>
      </c>
      <c r="AG772" s="30" t="e">
        <f t="shared" ca="1" si="269"/>
        <v>#N/A</v>
      </c>
      <c r="AH772" s="53" t="str">
        <f t="shared" si="282"/>
        <v/>
      </c>
    </row>
    <row r="773" spans="1:34">
      <c r="A773" s="48"/>
      <c r="B773" s="135"/>
      <c r="C773" s="135"/>
      <c r="D773" s="135"/>
      <c r="E773" s="135"/>
      <c r="F773" s="135"/>
      <c r="G773" s="135"/>
      <c r="H773" s="135"/>
      <c r="I773" s="134"/>
      <c r="K773" s="51" t="str">
        <f t="shared" si="272"/>
        <v/>
      </c>
      <c r="L773" s="52" t="str">
        <f t="shared" si="273"/>
        <v/>
      </c>
      <c r="M773" s="52"/>
      <c r="N773" s="52"/>
      <c r="O773" s="52"/>
      <c r="P773" s="30"/>
      <c r="Q773" s="30" t="str">
        <f t="shared" si="274"/>
        <v/>
      </c>
      <c r="R773" s="30" t="str">
        <f t="shared" si="275"/>
        <v/>
      </c>
      <c r="S773" s="30"/>
      <c r="T773" s="30"/>
      <c r="U773" s="30"/>
      <c r="V773" s="30" t="str">
        <f t="shared" si="270"/>
        <v/>
      </c>
      <c r="W773" s="53" t="str">
        <f t="shared" si="271"/>
        <v/>
      </c>
      <c r="Y773" s="54" t="e">
        <f t="shared" ca="1" si="283"/>
        <v>#N/A</v>
      </c>
      <c r="Z773" s="30">
        <v>773</v>
      </c>
      <c r="AA773" s="30" t="e">
        <f t="shared" si="276"/>
        <v>#N/A</v>
      </c>
      <c r="AB773" s="30" t="e">
        <f t="shared" ca="1" si="277"/>
        <v>#N/A</v>
      </c>
      <c r="AC773" s="30" t="e">
        <f t="shared" ca="1" si="278"/>
        <v>#N/A</v>
      </c>
      <c r="AD773" s="30" t="e">
        <f t="shared" ca="1" si="279"/>
        <v>#N/A</v>
      </c>
      <c r="AE773" s="30" t="e">
        <f t="shared" ca="1" si="280"/>
        <v>#N/A</v>
      </c>
      <c r="AF773" s="30" t="e">
        <f t="shared" ca="1" si="281"/>
        <v>#N/A</v>
      </c>
      <c r="AG773" s="30" t="e">
        <f t="shared" ref="AG773:AG836" ca="1" si="284">MIN(INDIRECT("R"&amp;(AA773+1)&amp;":U"&amp;(AA773+1)))</f>
        <v>#N/A</v>
      </c>
      <c r="AH773" s="53" t="str">
        <f t="shared" si="282"/>
        <v/>
      </c>
    </row>
    <row r="774" spans="1:34">
      <c r="A774" s="48"/>
      <c r="B774" s="135"/>
      <c r="C774" s="135"/>
      <c r="D774" s="135"/>
      <c r="E774" s="135"/>
      <c r="F774" s="135"/>
      <c r="G774" s="135"/>
      <c r="H774" s="135"/>
      <c r="I774" s="134"/>
      <c r="K774" s="51" t="str">
        <f t="shared" si="272"/>
        <v/>
      </c>
      <c r="L774" s="52" t="str">
        <f t="shared" si="273"/>
        <v/>
      </c>
      <c r="M774" s="52"/>
      <c r="N774" s="52"/>
      <c r="O774" s="52"/>
      <c r="P774" s="30"/>
      <c r="Q774" s="30" t="str">
        <f t="shared" si="274"/>
        <v/>
      </c>
      <c r="R774" s="30" t="str">
        <f t="shared" si="275"/>
        <v/>
      </c>
      <c r="S774" s="30"/>
      <c r="T774" s="30"/>
      <c r="U774" s="30"/>
      <c r="V774" s="30" t="str">
        <f t="shared" si="270"/>
        <v/>
      </c>
      <c r="W774" s="53" t="str">
        <f t="shared" si="271"/>
        <v/>
      </c>
      <c r="Y774" s="54" t="e">
        <f t="shared" ca="1" si="283"/>
        <v>#N/A</v>
      </c>
      <c r="Z774" s="30">
        <v>774</v>
      </c>
      <c r="AA774" s="30" t="e">
        <f t="shared" si="276"/>
        <v>#N/A</v>
      </c>
      <c r="AB774" s="30" t="e">
        <f t="shared" ca="1" si="277"/>
        <v>#N/A</v>
      </c>
      <c r="AC774" s="30" t="e">
        <f t="shared" ca="1" si="278"/>
        <v>#N/A</v>
      </c>
      <c r="AD774" s="30" t="e">
        <f t="shared" ca="1" si="279"/>
        <v>#N/A</v>
      </c>
      <c r="AE774" s="30" t="e">
        <f t="shared" ca="1" si="280"/>
        <v>#N/A</v>
      </c>
      <c r="AF774" s="30" t="e">
        <f t="shared" ca="1" si="281"/>
        <v>#N/A</v>
      </c>
      <c r="AG774" s="30" t="e">
        <f t="shared" ca="1" si="284"/>
        <v>#N/A</v>
      </c>
      <c r="AH774" s="53" t="str">
        <f t="shared" si="282"/>
        <v/>
      </c>
    </row>
    <row r="775" spans="1:34">
      <c r="A775" s="48"/>
      <c r="B775" s="135"/>
      <c r="C775" s="135"/>
      <c r="D775" s="135"/>
      <c r="E775" s="135"/>
      <c r="F775" s="135"/>
      <c r="G775" s="135"/>
      <c r="H775" s="135"/>
      <c r="I775" s="134"/>
      <c r="K775" s="51" t="str">
        <f t="shared" si="272"/>
        <v/>
      </c>
      <c r="L775" s="52" t="str">
        <f t="shared" si="273"/>
        <v/>
      </c>
      <c r="M775" s="52"/>
      <c r="N775" s="52"/>
      <c r="O775" s="52"/>
      <c r="P775" s="30"/>
      <c r="Q775" s="30" t="str">
        <f t="shared" si="274"/>
        <v/>
      </c>
      <c r="R775" s="30" t="str">
        <f t="shared" si="275"/>
        <v/>
      </c>
      <c r="S775" s="30"/>
      <c r="T775" s="30"/>
      <c r="U775" s="30"/>
      <c r="V775" s="30" t="str">
        <f t="shared" si="270"/>
        <v/>
      </c>
      <c r="W775" s="53" t="str">
        <f t="shared" si="271"/>
        <v/>
      </c>
      <c r="Y775" s="54" t="e">
        <f t="shared" ca="1" si="283"/>
        <v>#N/A</v>
      </c>
      <c r="Z775" s="30">
        <v>775</v>
      </c>
      <c r="AA775" s="30" t="e">
        <f t="shared" si="276"/>
        <v>#N/A</v>
      </c>
      <c r="AB775" s="30" t="e">
        <f t="shared" ca="1" si="277"/>
        <v>#N/A</v>
      </c>
      <c r="AC775" s="30" t="e">
        <f t="shared" ca="1" si="278"/>
        <v>#N/A</v>
      </c>
      <c r="AD775" s="30" t="e">
        <f t="shared" ca="1" si="279"/>
        <v>#N/A</v>
      </c>
      <c r="AE775" s="30" t="e">
        <f t="shared" ca="1" si="280"/>
        <v>#N/A</v>
      </c>
      <c r="AF775" s="30" t="e">
        <f t="shared" ca="1" si="281"/>
        <v>#N/A</v>
      </c>
      <c r="AG775" s="30" t="e">
        <f t="shared" ca="1" si="284"/>
        <v>#N/A</v>
      </c>
      <c r="AH775" s="53" t="str">
        <f t="shared" si="282"/>
        <v/>
      </c>
    </row>
    <row r="776" spans="1:34">
      <c r="A776" s="48"/>
      <c r="B776" s="135"/>
      <c r="C776" s="135"/>
      <c r="D776" s="135"/>
      <c r="E776" s="135"/>
      <c r="F776" s="135"/>
      <c r="G776" s="135"/>
      <c r="H776" s="135"/>
      <c r="I776" s="134"/>
      <c r="K776" s="51" t="str">
        <f t="shared" si="272"/>
        <v/>
      </c>
      <c r="L776" s="52" t="str">
        <f t="shared" si="273"/>
        <v/>
      </c>
      <c r="M776" s="52"/>
      <c r="N776" s="52"/>
      <c r="O776" s="52"/>
      <c r="P776" s="30"/>
      <c r="Q776" s="30" t="str">
        <f t="shared" si="274"/>
        <v/>
      </c>
      <c r="R776" s="30" t="str">
        <f t="shared" si="275"/>
        <v/>
      </c>
      <c r="S776" s="30"/>
      <c r="T776" s="30"/>
      <c r="U776" s="30"/>
      <c r="V776" s="30" t="str">
        <f t="shared" si="270"/>
        <v/>
      </c>
      <c r="W776" s="53" t="str">
        <f t="shared" si="271"/>
        <v/>
      </c>
      <c r="Y776" s="54" t="e">
        <f t="shared" ca="1" si="283"/>
        <v>#N/A</v>
      </c>
      <c r="Z776" s="30">
        <v>776</v>
      </c>
      <c r="AA776" s="30" t="e">
        <f t="shared" si="276"/>
        <v>#N/A</v>
      </c>
      <c r="AB776" s="30" t="e">
        <f t="shared" ca="1" si="277"/>
        <v>#N/A</v>
      </c>
      <c r="AC776" s="30" t="e">
        <f t="shared" ca="1" si="278"/>
        <v>#N/A</v>
      </c>
      <c r="AD776" s="30" t="e">
        <f t="shared" ca="1" si="279"/>
        <v>#N/A</v>
      </c>
      <c r="AE776" s="30" t="e">
        <f t="shared" ca="1" si="280"/>
        <v>#N/A</v>
      </c>
      <c r="AF776" s="30" t="e">
        <f t="shared" ca="1" si="281"/>
        <v>#N/A</v>
      </c>
      <c r="AG776" s="30" t="e">
        <f t="shared" ca="1" si="284"/>
        <v>#N/A</v>
      </c>
      <c r="AH776" s="53" t="str">
        <f t="shared" si="282"/>
        <v/>
      </c>
    </row>
    <row r="777" spans="1:34">
      <c r="A777" s="48"/>
      <c r="B777" s="135"/>
      <c r="C777" s="135"/>
      <c r="D777" s="135"/>
      <c r="E777" s="135"/>
      <c r="F777" s="135"/>
      <c r="G777" s="135"/>
      <c r="H777" s="135"/>
      <c r="I777" s="134"/>
      <c r="K777" s="51" t="str">
        <f t="shared" si="272"/>
        <v/>
      </c>
      <c r="L777" s="52" t="str">
        <f t="shared" si="273"/>
        <v/>
      </c>
      <c r="M777" s="52"/>
      <c r="N777" s="52"/>
      <c r="O777" s="52"/>
      <c r="P777" s="30"/>
      <c r="Q777" s="30" t="str">
        <f t="shared" si="274"/>
        <v/>
      </c>
      <c r="R777" s="30" t="str">
        <f t="shared" si="275"/>
        <v/>
      </c>
      <c r="S777" s="30"/>
      <c r="T777" s="30"/>
      <c r="U777" s="30"/>
      <c r="V777" s="30" t="str">
        <f t="shared" si="270"/>
        <v/>
      </c>
      <c r="W777" s="53" t="str">
        <f t="shared" si="271"/>
        <v/>
      </c>
      <c r="Y777" s="54" t="e">
        <f t="shared" ca="1" si="283"/>
        <v>#N/A</v>
      </c>
      <c r="Z777" s="30">
        <v>777</v>
      </c>
      <c r="AA777" s="30" t="e">
        <f t="shared" si="276"/>
        <v>#N/A</v>
      </c>
      <c r="AB777" s="30" t="e">
        <f t="shared" ca="1" si="277"/>
        <v>#N/A</v>
      </c>
      <c r="AC777" s="30" t="e">
        <f t="shared" ca="1" si="278"/>
        <v>#N/A</v>
      </c>
      <c r="AD777" s="30" t="e">
        <f t="shared" ca="1" si="279"/>
        <v>#N/A</v>
      </c>
      <c r="AE777" s="30" t="e">
        <f t="shared" ca="1" si="280"/>
        <v>#N/A</v>
      </c>
      <c r="AF777" s="30" t="e">
        <f t="shared" ca="1" si="281"/>
        <v>#N/A</v>
      </c>
      <c r="AG777" s="30" t="e">
        <f t="shared" ca="1" si="284"/>
        <v>#N/A</v>
      </c>
      <c r="AH777" s="53" t="str">
        <f t="shared" si="282"/>
        <v/>
      </c>
    </row>
    <row r="778" spans="1:34">
      <c r="A778" s="48"/>
      <c r="B778" s="135"/>
      <c r="C778" s="135"/>
      <c r="D778" s="135"/>
      <c r="E778" s="135"/>
      <c r="F778" s="135"/>
      <c r="G778" s="135"/>
      <c r="H778" s="135"/>
      <c r="I778" s="134"/>
      <c r="K778" s="51" t="str">
        <f t="shared" si="272"/>
        <v/>
      </c>
      <c r="L778" s="52" t="str">
        <f t="shared" si="273"/>
        <v/>
      </c>
      <c r="M778" s="52"/>
      <c r="N778" s="52"/>
      <c r="O778" s="52"/>
      <c r="P778" s="30"/>
      <c r="Q778" s="30" t="str">
        <f t="shared" si="274"/>
        <v/>
      </c>
      <c r="R778" s="30" t="str">
        <f t="shared" si="275"/>
        <v/>
      </c>
      <c r="S778" s="30"/>
      <c r="T778" s="30"/>
      <c r="U778" s="30"/>
      <c r="V778" s="30" t="str">
        <f t="shared" si="270"/>
        <v/>
      </c>
      <c r="W778" s="53" t="str">
        <f t="shared" si="271"/>
        <v/>
      </c>
      <c r="Y778" s="54" t="e">
        <f t="shared" ca="1" si="283"/>
        <v>#N/A</v>
      </c>
      <c r="Z778" s="30">
        <v>778</v>
      </c>
      <c r="AA778" s="30" t="e">
        <f t="shared" si="276"/>
        <v>#N/A</v>
      </c>
      <c r="AB778" s="30" t="e">
        <f t="shared" ca="1" si="277"/>
        <v>#N/A</v>
      </c>
      <c r="AC778" s="30" t="e">
        <f t="shared" ca="1" si="278"/>
        <v>#N/A</v>
      </c>
      <c r="AD778" s="30" t="e">
        <f t="shared" ca="1" si="279"/>
        <v>#N/A</v>
      </c>
      <c r="AE778" s="30" t="e">
        <f t="shared" ca="1" si="280"/>
        <v>#N/A</v>
      </c>
      <c r="AF778" s="30" t="e">
        <f t="shared" ca="1" si="281"/>
        <v>#N/A</v>
      </c>
      <c r="AG778" s="30" t="e">
        <f t="shared" ca="1" si="284"/>
        <v>#N/A</v>
      </c>
      <c r="AH778" s="53" t="str">
        <f t="shared" si="282"/>
        <v/>
      </c>
    </row>
    <row r="779" spans="1:34">
      <c r="A779" s="48"/>
      <c r="B779" s="135"/>
      <c r="C779" s="135"/>
      <c r="D779" s="135"/>
      <c r="E779" s="135"/>
      <c r="F779" s="135"/>
      <c r="G779" s="135"/>
      <c r="H779" s="135"/>
      <c r="I779" s="134"/>
      <c r="K779" s="51" t="str">
        <f t="shared" si="272"/>
        <v/>
      </c>
      <c r="L779" s="52" t="str">
        <f t="shared" si="273"/>
        <v/>
      </c>
      <c r="M779" s="52"/>
      <c r="N779" s="52"/>
      <c r="O779" s="52"/>
      <c r="P779" s="30"/>
      <c r="Q779" s="30" t="str">
        <f t="shared" si="274"/>
        <v/>
      </c>
      <c r="R779" s="30" t="str">
        <f t="shared" si="275"/>
        <v/>
      </c>
      <c r="S779" s="30"/>
      <c r="T779" s="30"/>
      <c r="U779" s="30"/>
      <c r="V779" s="30" t="str">
        <f t="shared" si="270"/>
        <v/>
      </c>
      <c r="W779" s="53" t="str">
        <f t="shared" si="271"/>
        <v/>
      </c>
      <c r="Y779" s="54" t="e">
        <f t="shared" ca="1" si="283"/>
        <v>#N/A</v>
      </c>
      <c r="Z779" s="30">
        <v>779</v>
      </c>
      <c r="AA779" s="30" t="e">
        <f t="shared" si="276"/>
        <v>#N/A</v>
      </c>
      <c r="AB779" s="30" t="e">
        <f t="shared" ca="1" si="277"/>
        <v>#N/A</v>
      </c>
      <c r="AC779" s="30" t="e">
        <f t="shared" ca="1" si="278"/>
        <v>#N/A</v>
      </c>
      <c r="AD779" s="30" t="e">
        <f t="shared" ca="1" si="279"/>
        <v>#N/A</v>
      </c>
      <c r="AE779" s="30" t="e">
        <f t="shared" ca="1" si="280"/>
        <v>#N/A</v>
      </c>
      <c r="AF779" s="30" t="e">
        <f t="shared" ca="1" si="281"/>
        <v>#N/A</v>
      </c>
      <c r="AG779" s="30" t="e">
        <f t="shared" ca="1" si="284"/>
        <v>#N/A</v>
      </c>
      <c r="AH779" s="53" t="str">
        <f t="shared" si="282"/>
        <v/>
      </c>
    </row>
    <row r="780" spans="1:34">
      <c r="A780" s="48"/>
      <c r="B780" s="135"/>
      <c r="C780" s="135"/>
      <c r="D780" s="135"/>
      <c r="E780" s="135"/>
      <c r="F780" s="135"/>
      <c r="G780" s="135"/>
      <c r="H780" s="135"/>
      <c r="I780" s="134"/>
      <c r="K780" s="51" t="str">
        <f t="shared" si="272"/>
        <v/>
      </c>
      <c r="L780" s="52" t="str">
        <f t="shared" si="273"/>
        <v/>
      </c>
      <c r="M780" s="52"/>
      <c r="N780" s="52"/>
      <c r="O780" s="52"/>
      <c r="P780" s="30"/>
      <c r="Q780" s="30" t="str">
        <f t="shared" si="274"/>
        <v/>
      </c>
      <c r="R780" s="30" t="str">
        <f t="shared" si="275"/>
        <v/>
      </c>
      <c r="S780" s="30"/>
      <c r="T780" s="30"/>
      <c r="U780" s="30"/>
      <c r="V780" s="30" t="str">
        <f t="shared" si="270"/>
        <v/>
      </c>
      <c r="W780" s="53" t="str">
        <f t="shared" si="271"/>
        <v/>
      </c>
      <c r="Y780" s="54" t="e">
        <f t="shared" ca="1" si="283"/>
        <v>#N/A</v>
      </c>
      <c r="Z780" s="30">
        <v>780</v>
      </c>
      <c r="AA780" s="30" t="e">
        <f t="shared" si="276"/>
        <v>#N/A</v>
      </c>
      <c r="AB780" s="30" t="e">
        <f t="shared" ca="1" si="277"/>
        <v>#N/A</v>
      </c>
      <c r="AC780" s="30" t="e">
        <f t="shared" ca="1" si="278"/>
        <v>#N/A</v>
      </c>
      <c r="AD780" s="30" t="e">
        <f t="shared" ca="1" si="279"/>
        <v>#N/A</v>
      </c>
      <c r="AE780" s="30" t="e">
        <f t="shared" ca="1" si="280"/>
        <v>#N/A</v>
      </c>
      <c r="AF780" s="30" t="e">
        <f t="shared" ca="1" si="281"/>
        <v>#N/A</v>
      </c>
      <c r="AG780" s="30" t="e">
        <f t="shared" ca="1" si="284"/>
        <v>#N/A</v>
      </c>
      <c r="AH780" s="53" t="str">
        <f t="shared" si="282"/>
        <v/>
      </c>
    </row>
    <row r="781" spans="1:34">
      <c r="A781" s="48"/>
      <c r="B781" s="135"/>
      <c r="C781" s="135"/>
      <c r="D781" s="135"/>
      <c r="E781" s="135"/>
      <c r="F781" s="135"/>
      <c r="G781" s="135"/>
      <c r="H781" s="135"/>
      <c r="I781" s="134"/>
      <c r="K781" s="51" t="str">
        <f t="shared" si="272"/>
        <v/>
      </c>
      <c r="L781" s="52" t="str">
        <f t="shared" si="273"/>
        <v/>
      </c>
      <c r="M781" s="52"/>
      <c r="N781" s="52"/>
      <c r="O781" s="52"/>
      <c r="P781" s="30"/>
      <c r="Q781" s="30" t="str">
        <f t="shared" si="274"/>
        <v/>
      </c>
      <c r="R781" s="30" t="str">
        <f t="shared" si="275"/>
        <v/>
      </c>
      <c r="S781" s="30"/>
      <c r="T781" s="30"/>
      <c r="U781" s="30"/>
      <c r="V781" s="30" t="str">
        <f t="shared" si="270"/>
        <v/>
      </c>
      <c r="W781" s="53" t="str">
        <f t="shared" si="271"/>
        <v/>
      </c>
      <c r="Y781" s="54" t="e">
        <f t="shared" ca="1" si="283"/>
        <v>#N/A</v>
      </c>
      <c r="Z781" s="30">
        <v>781</v>
      </c>
      <c r="AA781" s="30" t="e">
        <f t="shared" si="276"/>
        <v>#N/A</v>
      </c>
      <c r="AB781" s="30" t="e">
        <f t="shared" ca="1" si="277"/>
        <v>#N/A</v>
      </c>
      <c r="AC781" s="30" t="e">
        <f t="shared" ca="1" si="278"/>
        <v>#N/A</v>
      </c>
      <c r="AD781" s="30" t="e">
        <f t="shared" ca="1" si="279"/>
        <v>#N/A</v>
      </c>
      <c r="AE781" s="30" t="e">
        <f t="shared" ca="1" si="280"/>
        <v>#N/A</v>
      </c>
      <c r="AF781" s="30" t="e">
        <f t="shared" ca="1" si="281"/>
        <v>#N/A</v>
      </c>
      <c r="AG781" s="30" t="e">
        <f t="shared" ca="1" si="284"/>
        <v>#N/A</v>
      </c>
      <c r="AH781" s="53" t="str">
        <f t="shared" si="282"/>
        <v/>
      </c>
    </row>
    <row r="782" spans="1:34">
      <c r="A782" s="48"/>
      <c r="B782" s="135"/>
      <c r="C782" s="135"/>
      <c r="D782" s="135"/>
      <c r="E782" s="135"/>
      <c r="F782" s="135"/>
      <c r="G782" s="135"/>
      <c r="H782" s="135"/>
      <c r="I782" s="134"/>
      <c r="K782" s="51" t="str">
        <f t="shared" si="272"/>
        <v/>
      </c>
      <c r="L782" s="52" t="str">
        <f t="shared" si="273"/>
        <v/>
      </c>
      <c r="M782" s="52"/>
      <c r="N782" s="52"/>
      <c r="O782" s="52"/>
      <c r="P782" s="30"/>
      <c r="Q782" s="30" t="str">
        <f t="shared" si="274"/>
        <v/>
      </c>
      <c r="R782" s="30" t="str">
        <f t="shared" si="275"/>
        <v/>
      </c>
      <c r="S782" s="30"/>
      <c r="T782" s="30"/>
      <c r="U782" s="30"/>
      <c r="V782" s="30" t="str">
        <f t="shared" si="270"/>
        <v/>
      </c>
      <c r="W782" s="53" t="str">
        <f t="shared" si="271"/>
        <v/>
      </c>
      <c r="Y782" s="54" t="e">
        <f t="shared" ca="1" si="283"/>
        <v>#N/A</v>
      </c>
      <c r="Z782" s="30">
        <v>782</v>
      </c>
      <c r="AA782" s="30" t="e">
        <f t="shared" si="276"/>
        <v>#N/A</v>
      </c>
      <c r="AB782" s="30" t="e">
        <f t="shared" ca="1" si="277"/>
        <v>#N/A</v>
      </c>
      <c r="AC782" s="30" t="e">
        <f t="shared" ca="1" si="278"/>
        <v>#N/A</v>
      </c>
      <c r="AD782" s="30" t="e">
        <f t="shared" ca="1" si="279"/>
        <v>#N/A</v>
      </c>
      <c r="AE782" s="30" t="e">
        <f t="shared" ca="1" si="280"/>
        <v>#N/A</v>
      </c>
      <c r="AF782" s="30" t="e">
        <f t="shared" ca="1" si="281"/>
        <v>#N/A</v>
      </c>
      <c r="AG782" s="30" t="e">
        <f t="shared" ca="1" si="284"/>
        <v>#N/A</v>
      </c>
      <c r="AH782" s="53" t="str">
        <f t="shared" si="282"/>
        <v/>
      </c>
    </row>
    <row r="783" spans="1:34">
      <c r="A783" s="48"/>
      <c r="B783" s="135"/>
      <c r="C783" s="135"/>
      <c r="D783" s="135"/>
      <c r="E783" s="135"/>
      <c r="F783" s="135"/>
      <c r="G783" s="135"/>
      <c r="H783" s="135"/>
      <c r="I783" s="134"/>
      <c r="K783" s="51" t="str">
        <f t="shared" si="272"/>
        <v/>
      </c>
      <c r="L783" s="52" t="str">
        <f t="shared" si="273"/>
        <v/>
      </c>
      <c r="M783" s="52"/>
      <c r="N783" s="52"/>
      <c r="O783" s="52"/>
      <c r="P783" s="30"/>
      <c r="Q783" s="30" t="str">
        <f t="shared" si="274"/>
        <v/>
      </c>
      <c r="R783" s="30" t="str">
        <f t="shared" si="275"/>
        <v/>
      </c>
      <c r="S783" s="30"/>
      <c r="T783" s="30"/>
      <c r="U783" s="30"/>
      <c r="V783" s="30" t="str">
        <f t="shared" si="270"/>
        <v/>
      </c>
      <c r="W783" s="53" t="str">
        <f t="shared" si="271"/>
        <v/>
      </c>
      <c r="Y783" s="54" t="e">
        <f t="shared" ca="1" si="283"/>
        <v>#N/A</v>
      </c>
      <c r="Z783" s="30">
        <v>783</v>
      </c>
      <c r="AA783" s="30" t="e">
        <f t="shared" si="276"/>
        <v>#N/A</v>
      </c>
      <c r="AB783" s="30" t="e">
        <f t="shared" ca="1" si="277"/>
        <v>#N/A</v>
      </c>
      <c r="AC783" s="30" t="e">
        <f t="shared" ca="1" si="278"/>
        <v>#N/A</v>
      </c>
      <c r="AD783" s="30" t="e">
        <f t="shared" ca="1" si="279"/>
        <v>#N/A</v>
      </c>
      <c r="AE783" s="30" t="e">
        <f t="shared" ca="1" si="280"/>
        <v>#N/A</v>
      </c>
      <c r="AF783" s="30" t="e">
        <f t="shared" ca="1" si="281"/>
        <v>#N/A</v>
      </c>
      <c r="AG783" s="30" t="e">
        <f t="shared" ca="1" si="284"/>
        <v>#N/A</v>
      </c>
      <c r="AH783" s="53" t="str">
        <f t="shared" si="282"/>
        <v/>
      </c>
    </row>
    <row r="784" spans="1:34">
      <c r="A784" s="48"/>
      <c r="B784" s="135"/>
      <c r="C784" s="135"/>
      <c r="D784" s="135"/>
      <c r="E784" s="135"/>
      <c r="F784" s="135"/>
      <c r="G784" s="135"/>
      <c r="H784" s="135"/>
      <c r="I784" s="134"/>
      <c r="K784" s="51" t="str">
        <f t="shared" si="272"/>
        <v/>
      </c>
      <c r="L784" s="52" t="str">
        <f t="shared" si="273"/>
        <v/>
      </c>
      <c r="M784" s="52"/>
      <c r="N784" s="52"/>
      <c r="O784" s="52"/>
      <c r="P784" s="30"/>
      <c r="Q784" s="30" t="str">
        <f t="shared" si="274"/>
        <v/>
      </c>
      <c r="R784" s="30" t="str">
        <f t="shared" si="275"/>
        <v/>
      </c>
      <c r="S784" s="30"/>
      <c r="T784" s="30"/>
      <c r="U784" s="30"/>
      <c r="V784" s="30" t="str">
        <f t="shared" si="270"/>
        <v/>
      </c>
      <c r="W784" s="53" t="str">
        <f t="shared" si="271"/>
        <v/>
      </c>
      <c r="Y784" s="54" t="e">
        <f t="shared" ca="1" si="283"/>
        <v>#N/A</v>
      </c>
      <c r="Z784" s="30">
        <v>784</v>
      </c>
      <c r="AA784" s="30" t="e">
        <f t="shared" si="276"/>
        <v>#N/A</v>
      </c>
      <c r="AB784" s="30" t="e">
        <f t="shared" ca="1" si="277"/>
        <v>#N/A</v>
      </c>
      <c r="AC784" s="30" t="e">
        <f t="shared" ca="1" si="278"/>
        <v>#N/A</v>
      </c>
      <c r="AD784" s="30" t="e">
        <f t="shared" ca="1" si="279"/>
        <v>#N/A</v>
      </c>
      <c r="AE784" s="30" t="e">
        <f t="shared" ca="1" si="280"/>
        <v>#N/A</v>
      </c>
      <c r="AF784" s="30" t="e">
        <f t="shared" ca="1" si="281"/>
        <v>#N/A</v>
      </c>
      <c r="AG784" s="30" t="e">
        <f t="shared" ca="1" si="284"/>
        <v>#N/A</v>
      </c>
      <c r="AH784" s="53" t="str">
        <f t="shared" si="282"/>
        <v/>
      </c>
    </row>
    <row r="785" spans="1:34">
      <c r="A785" s="48"/>
      <c r="B785" s="135"/>
      <c r="C785" s="135"/>
      <c r="D785" s="135"/>
      <c r="E785" s="135"/>
      <c r="F785" s="135"/>
      <c r="G785" s="135"/>
      <c r="H785" s="135"/>
      <c r="I785" s="134"/>
      <c r="K785" s="51" t="str">
        <f t="shared" si="272"/>
        <v/>
      </c>
      <c r="L785" s="52" t="str">
        <f t="shared" si="273"/>
        <v/>
      </c>
      <c r="M785" s="52"/>
      <c r="N785" s="52"/>
      <c r="O785" s="52"/>
      <c r="P785" s="30"/>
      <c r="Q785" s="30" t="str">
        <f t="shared" si="274"/>
        <v/>
      </c>
      <c r="R785" s="30" t="str">
        <f t="shared" si="275"/>
        <v/>
      </c>
      <c r="S785" s="30"/>
      <c r="T785" s="30"/>
      <c r="U785" s="30"/>
      <c r="V785" s="30" t="str">
        <f t="shared" si="270"/>
        <v/>
      </c>
      <c r="W785" s="53" t="str">
        <f t="shared" si="271"/>
        <v/>
      </c>
      <c r="Y785" s="54" t="e">
        <f t="shared" ca="1" si="283"/>
        <v>#N/A</v>
      </c>
      <c r="Z785" s="30">
        <v>785</v>
      </c>
      <c r="AA785" s="30" t="e">
        <f t="shared" si="276"/>
        <v>#N/A</v>
      </c>
      <c r="AB785" s="30" t="e">
        <f t="shared" ca="1" si="277"/>
        <v>#N/A</v>
      </c>
      <c r="AC785" s="30" t="e">
        <f t="shared" ca="1" si="278"/>
        <v>#N/A</v>
      </c>
      <c r="AD785" s="30" t="e">
        <f t="shared" ca="1" si="279"/>
        <v>#N/A</v>
      </c>
      <c r="AE785" s="30" t="e">
        <f t="shared" ca="1" si="280"/>
        <v>#N/A</v>
      </c>
      <c r="AF785" s="30" t="e">
        <f t="shared" ca="1" si="281"/>
        <v>#N/A</v>
      </c>
      <c r="AG785" s="30" t="e">
        <f t="shared" ca="1" si="284"/>
        <v>#N/A</v>
      </c>
      <c r="AH785" s="53" t="str">
        <f t="shared" si="282"/>
        <v/>
      </c>
    </row>
    <row r="786" spans="1:34">
      <c r="A786" s="48"/>
      <c r="B786" s="135"/>
      <c r="C786" s="135"/>
      <c r="D786" s="135"/>
      <c r="E786" s="135"/>
      <c r="F786" s="135"/>
      <c r="G786" s="135"/>
      <c r="H786" s="135"/>
      <c r="I786" s="134"/>
      <c r="K786" s="51" t="str">
        <f t="shared" si="272"/>
        <v/>
      </c>
      <c r="L786" s="52" t="str">
        <f t="shared" si="273"/>
        <v/>
      </c>
      <c r="M786" s="52"/>
      <c r="N786" s="52"/>
      <c r="O786" s="52"/>
      <c r="P786" s="30"/>
      <c r="Q786" s="30" t="str">
        <f t="shared" si="274"/>
        <v/>
      </c>
      <c r="R786" s="30" t="str">
        <f t="shared" si="275"/>
        <v/>
      </c>
      <c r="S786" s="30"/>
      <c r="T786" s="30"/>
      <c r="U786" s="30"/>
      <c r="V786" s="30" t="str">
        <f t="shared" si="270"/>
        <v/>
      </c>
      <c r="W786" s="53" t="str">
        <f t="shared" si="271"/>
        <v/>
      </c>
      <c r="Y786" s="54" t="e">
        <f t="shared" ca="1" si="283"/>
        <v>#N/A</v>
      </c>
      <c r="Z786" s="30">
        <v>786</v>
      </c>
      <c r="AA786" s="30" t="e">
        <f t="shared" si="276"/>
        <v>#N/A</v>
      </c>
      <c r="AB786" s="30" t="e">
        <f t="shared" ca="1" si="277"/>
        <v>#N/A</v>
      </c>
      <c r="AC786" s="30" t="e">
        <f t="shared" ca="1" si="278"/>
        <v>#N/A</v>
      </c>
      <c r="AD786" s="30" t="e">
        <f t="shared" ca="1" si="279"/>
        <v>#N/A</v>
      </c>
      <c r="AE786" s="30" t="e">
        <f t="shared" ca="1" si="280"/>
        <v>#N/A</v>
      </c>
      <c r="AF786" s="30" t="e">
        <f t="shared" ca="1" si="281"/>
        <v>#N/A</v>
      </c>
      <c r="AG786" s="30" t="e">
        <f t="shared" ca="1" si="284"/>
        <v>#N/A</v>
      </c>
      <c r="AH786" s="53" t="str">
        <f t="shared" si="282"/>
        <v/>
      </c>
    </row>
    <row r="787" spans="1:34">
      <c r="A787" s="48"/>
      <c r="B787" s="135"/>
      <c r="C787" s="135"/>
      <c r="D787" s="135"/>
      <c r="E787" s="135"/>
      <c r="F787" s="135"/>
      <c r="G787" s="135"/>
      <c r="H787" s="135"/>
      <c r="I787" s="134"/>
      <c r="K787" s="51" t="str">
        <f t="shared" si="272"/>
        <v/>
      </c>
      <c r="L787" s="52" t="str">
        <f t="shared" si="273"/>
        <v/>
      </c>
      <c r="M787" s="52"/>
      <c r="N787" s="52"/>
      <c r="O787" s="52"/>
      <c r="P787" s="30"/>
      <c r="Q787" s="30" t="str">
        <f t="shared" si="274"/>
        <v/>
      </c>
      <c r="R787" s="30" t="str">
        <f t="shared" si="275"/>
        <v/>
      </c>
      <c r="S787" s="30"/>
      <c r="T787" s="30"/>
      <c r="U787" s="30"/>
      <c r="V787" s="30" t="str">
        <f t="shared" si="270"/>
        <v/>
      </c>
      <c r="W787" s="53" t="str">
        <f t="shared" si="271"/>
        <v/>
      </c>
      <c r="Y787" s="54" t="e">
        <f t="shared" ca="1" si="283"/>
        <v>#N/A</v>
      </c>
      <c r="Z787" s="30">
        <v>787</v>
      </c>
      <c r="AA787" s="30" t="e">
        <f t="shared" si="276"/>
        <v>#N/A</v>
      </c>
      <c r="AB787" s="30" t="e">
        <f t="shared" ca="1" si="277"/>
        <v>#N/A</v>
      </c>
      <c r="AC787" s="30" t="e">
        <f t="shared" ca="1" si="278"/>
        <v>#N/A</v>
      </c>
      <c r="AD787" s="30" t="e">
        <f t="shared" ca="1" si="279"/>
        <v>#N/A</v>
      </c>
      <c r="AE787" s="30" t="e">
        <f t="shared" ca="1" si="280"/>
        <v>#N/A</v>
      </c>
      <c r="AF787" s="30" t="e">
        <f t="shared" ca="1" si="281"/>
        <v>#N/A</v>
      </c>
      <c r="AG787" s="30" t="e">
        <f t="shared" ca="1" si="284"/>
        <v>#N/A</v>
      </c>
      <c r="AH787" s="53" t="str">
        <f t="shared" si="282"/>
        <v/>
      </c>
    </row>
    <row r="788" spans="1:34">
      <c r="A788" s="48"/>
      <c r="B788" s="135"/>
      <c r="C788" s="135"/>
      <c r="D788" s="135"/>
      <c r="E788" s="135"/>
      <c r="F788" s="135"/>
      <c r="G788" s="135"/>
      <c r="H788" s="135"/>
      <c r="I788" s="134"/>
      <c r="K788" s="51" t="str">
        <f t="shared" si="272"/>
        <v/>
      </c>
      <c r="L788" s="52" t="str">
        <f t="shared" si="273"/>
        <v/>
      </c>
      <c r="M788" s="52"/>
      <c r="N788" s="52"/>
      <c r="O788" s="52"/>
      <c r="P788" s="30"/>
      <c r="Q788" s="30" t="str">
        <f t="shared" si="274"/>
        <v/>
      </c>
      <c r="R788" s="30" t="str">
        <f t="shared" si="275"/>
        <v/>
      </c>
      <c r="S788" s="30"/>
      <c r="T788" s="30"/>
      <c r="U788" s="30"/>
      <c r="V788" s="30" t="str">
        <f t="shared" si="270"/>
        <v/>
      </c>
      <c r="W788" s="53" t="str">
        <f t="shared" si="271"/>
        <v/>
      </c>
      <c r="Y788" s="54" t="e">
        <f t="shared" ca="1" si="283"/>
        <v>#N/A</v>
      </c>
      <c r="Z788" s="30">
        <v>788</v>
      </c>
      <c r="AA788" s="30" t="e">
        <f t="shared" si="276"/>
        <v>#N/A</v>
      </c>
      <c r="AB788" s="30" t="e">
        <f t="shared" ca="1" si="277"/>
        <v>#N/A</v>
      </c>
      <c r="AC788" s="30" t="e">
        <f t="shared" ca="1" si="278"/>
        <v>#N/A</v>
      </c>
      <c r="AD788" s="30" t="e">
        <f t="shared" ca="1" si="279"/>
        <v>#N/A</v>
      </c>
      <c r="AE788" s="30" t="e">
        <f t="shared" ca="1" si="280"/>
        <v>#N/A</v>
      </c>
      <c r="AF788" s="30" t="e">
        <f t="shared" ca="1" si="281"/>
        <v>#N/A</v>
      </c>
      <c r="AG788" s="30" t="e">
        <f t="shared" ca="1" si="284"/>
        <v>#N/A</v>
      </c>
      <c r="AH788" s="53" t="str">
        <f t="shared" si="282"/>
        <v/>
      </c>
    </row>
    <row r="789" spans="1:34">
      <c r="A789" s="48"/>
      <c r="B789" s="135"/>
      <c r="C789" s="135"/>
      <c r="D789" s="135"/>
      <c r="E789" s="135"/>
      <c r="F789" s="135"/>
      <c r="G789" s="135"/>
      <c r="H789" s="135"/>
      <c r="I789" s="134"/>
      <c r="K789" s="51" t="str">
        <f t="shared" si="272"/>
        <v/>
      </c>
      <c r="L789" s="52" t="str">
        <f t="shared" si="273"/>
        <v/>
      </c>
      <c r="M789" s="52"/>
      <c r="N789" s="52"/>
      <c r="O789" s="52"/>
      <c r="P789" s="30"/>
      <c r="Q789" s="30" t="str">
        <f t="shared" si="274"/>
        <v/>
      </c>
      <c r="R789" s="30" t="str">
        <f t="shared" si="275"/>
        <v/>
      </c>
      <c r="S789" s="30"/>
      <c r="T789" s="30"/>
      <c r="U789" s="30"/>
      <c r="V789" s="30" t="str">
        <f t="shared" si="270"/>
        <v/>
      </c>
      <c r="W789" s="53" t="str">
        <f t="shared" si="271"/>
        <v/>
      </c>
      <c r="Y789" s="54" t="e">
        <f t="shared" ca="1" si="283"/>
        <v>#N/A</v>
      </c>
      <c r="Z789" s="30">
        <v>789</v>
      </c>
      <c r="AA789" s="30" t="e">
        <f t="shared" si="276"/>
        <v>#N/A</v>
      </c>
      <c r="AB789" s="30" t="e">
        <f t="shared" ca="1" si="277"/>
        <v>#N/A</v>
      </c>
      <c r="AC789" s="30" t="e">
        <f t="shared" ca="1" si="278"/>
        <v>#N/A</v>
      </c>
      <c r="AD789" s="30" t="e">
        <f t="shared" ca="1" si="279"/>
        <v>#N/A</v>
      </c>
      <c r="AE789" s="30" t="e">
        <f t="shared" ca="1" si="280"/>
        <v>#N/A</v>
      </c>
      <c r="AF789" s="30" t="e">
        <f t="shared" ca="1" si="281"/>
        <v>#N/A</v>
      </c>
      <c r="AG789" s="30" t="e">
        <f t="shared" ca="1" si="284"/>
        <v>#N/A</v>
      </c>
      <c r="AH789" s="53" t="str">
        <f t="shared" si="282"/>
        <v/>
      </c>
    </row>
    <row r="790" spans="1:34">
      <c r="A790" s="48"/>
      <c r="B790" s="135"/>
      <c r="C790" s="135"/>
      <c r="D790" s="135"/>
      <c r="E790" s="135"/>
      <c r="F790" s="135"/>
      <c r="G790" s="135"/>
      <c r="H790" s="135"/>
      <c r="I790" s="134"/>
      <c r="K790" s="51" t="str">
        <f t="shared" si="272"/>
        <v/>
      </c>
      <c r="L790" s="52" t="str">
        <f t="shared" si="273"/>
        <v/>
      </c>
      <c r="M790" s="52"/>
      <c r="N790" s="52"/>
      <c r="O790" s="52"/>
      <c r="P790" s="30"/>
      <c r="Q790" s="30" t="str">
        <f t="shared" si="274"/>
        <v/>
      </c>
      <c r="R790" s="30" t="str">
        <f t="shared" si="275"/>
        <v/>
      </c>
      <c r="S790" s="30"/>
      <c r="T790" s="30"/>
      <c r="U790" s="30"/>
      <c r="V790" s="30" t="str">
        <f t="shared" si="270"/>
        <v/>
      </c>
      <c r="W790" s="53" t="str">
        <f t="shared" si="271"/>
        <v/>
      </c>
      <c r="Y790" s="54" t="e">
        <f t="shared" ca="1" si="283"/>
        <v>#N/A</v>
      </c>
      <c r="Z790" s="30">
        <v>790</v>
      </c>
      <c r="AA790" s="30" t="e">
        <f t="shared" si="276"/>
        <v>#N/A</v>
      </c>
      <c r="AB790" s="30" t="e">
        <f t="shared" ca="1" si="277"/>
        <v>#N/A</v>
      </c>
      <c r="AC790" s="30" t="e">
        <f t="shared" ca="1" si="278"/>
        <v>#N/A</v>
      </c>
      <c r="AD790" s="30" t="e">
        <f t="shared" ca="1" si="279"/>
        <v>#N/A</v>
      </c>
      <c r="AE790" s="30" t="e">
        <f t="shared" ca="1" si="280"/>
        <v>#N/A</v>
      </c>
      <c r="AF790" s="30" t="e">
        <f t="shared" ca="1" si="281"/>
        <v>#N/A</v>
      </c>
      <c r="AG790" s="30" t="e">
        <f t="shared" ca="1" si="284"/>
        <v>#N/A</v>
      </c>
      <c r="AH790" s="53" t="str">
        <f t="shared" si="282"/>
        <v/>
      </c>
    </row>
    <row r="791" spans="1:34">
      <c r="A791" s="48"/>
      <c r="B791" s="135"/>
      <c r="C791" s="135"/>
      <c r="D791" s="135"/>
      <c r="E791" s="135"/>
      <c r="F791" s="135"/>
      <c r="G791" s="135"/>
      <c r="H791" s="135"/>
      <c r="I791" s="134"/>
      <c r="K791" s="51" t="str">
        <f t="shared" si="272"/>
        <v/>
      </c>
      <c r="L791" s="52" t="str">
        <f t="shared" si="273"/>
        <v/>
      </c>
      <c r="M791" s="52"/>
      <c r="N791" s="52"/>
      <c r="O791" s="52"/>
      <c r="P791" s="30"/>
      <c r="Q791" s="30" t="str">
        <f t="shared" si="274"/>
        <v/>
      </c>
      <c r="R791" s="30" t="str">
        <f t="shared" si="275"/>
        <v/>
      </c>
      <c r="S791" s="30"/>
      <c r="T791" s="30"/>
      <c r="U791" s="30"/>
      <c r="V791" s="30" t="str">
        <f t="shared" si="270"/>
        <v/>
      </c>
      <c r="W791" s="53" t="str">
        <f t="shared" si="271"/>
        <v/>
      </c>
      <c r="Y791" s="54" t="e">
        <f t="shared" ca="1" si="283"/>
        <v>#N/A</v>
      </c>
      <c r="Z791" s="30">
        <v>791</v>
      </c>
      <c r="AA791" s="30" t="e">
        <f t="shared" si="276"/>
        <v>#N/A</v>
      </c>
      <c r="AB791" s="30" t="e">
        <f t="shared" ca="1" si="277"/>
        <v>#N/A</v>
      </c>
      <c r="AC791" s="30" t="e">
        <f t="shared" ca="1" si="278"/>
        <v>#N/A</v>
      </c>
      <c r="AD791" s="30" t="e">
        <f t="shared" ca="1" si="279"/>
        <v>#N/A</v>
      </c>
      <c r="AE791" s="30" t="e">
        <f t="shared" ca="1" si="280"/>
        <v>#N/A</v>
      </c>
      <c r="AF791" s="30" t="e">
        <f t="shared" ca="1" si="281"/>
        <v>#N/A</v>
      </c>
      <c r="AG791" s="30" t="e">
        <f t="shared" ca="1" si="284"/>
        <v>#N/A</v>
      </c>
      <c r="AH791" s="53" t="str">
        <f t="shared" si="282"/>
        <v/>
      </c>
    </row>
    <row r="792" spans="1:34">
      <c r="A792" s="48"/>
      <c r="B792" s="135"/>
      <c r="C792" s="135"/>
      <c r="D792" s="135"/>
      <c r="E792" s="135"/>
      <c r="F792" s="135"/>
      <c r="G792" s="135"/>
      <c r="H792" s="135"/>
      <c r="I792" s="134"/>
      <c r="K792" s="51" t="str">
        <f t="shared" si="272"/>
        <v/>
      </c>
      <c r="L792" s="52" t="str">
        <f t="shared" si="273"/>
        <v/>
      </c>
      <c r="M792" s="52"/>
      <c r="N792" s="52"/>
      <c r="O792" s="52"/>
      <c r="P792" s="30"/>
      <c r="Q792" s="30" t="str">
        <f t="shared" si="274"/>
        <v/>
      </c>
      <c r="R792" s="30" t="str">
        <f t="shared" si="275"/>
        <v/>
      </c>
      <c r="S792" s="30"/>
      <c r="T792" s="30"/>
      <c r="U792" s="30"/>
      <c r="V792" s="30" t="str">
        <f t="shared" si="270"/>
        <v/>
      </c>
      <c r="W792" s="53" t="str">
        <f t="shared" si="271"/>
        <v/>
      </c>
      <c r="Y792" s="54" t="e">
        <f t="shared" ca="1" si="283"/>
        <v>#N/A</v>
      </c>
      <c r="Z792" s="30">
        <v>792</v>
      </c>
      <c r="AA792" s="30" t="e">
        <f t="shared" si="276"/>
        <v>#N/A</v>
      </c>
      <c r="AB792" s="30" t="e">
        <f t="shared" ca="1" si="277"/>
        <v>#N/A</v>
      </c>
      <c r="AC792" s="30" t="e">
        <f t="shared" ca="1" si="278"/>
        <v>#N/A</v>
      </c>
      <c r="AD792" s="30" t="e">
        <f t="shared" ca="1" si="279"/>
        <v>#N/A</v>
      </c>
      <c r="AE792" s="30" t="e">
        <f t="shared" ca="1" si="280"/>
        <v>#N/A</v>
      </c>
      <c r="AF792" s="30" t="e">
        <f t="shared" ca="1" si="281"/>
        <v>#N/A</v>
      </c>
      <c r="AG792" s="30" t="e">
        <f t="shared" ca="1" si="284"/>
        <v>#N/A</v>
      </c>
      <c r="AH792" s="53" t="str">
        <f t="shared" si="282"/>
        <v/>
      </c>
    </row>
    <row r="793" spans="1:34">
      <c r="A793" s="48"/>
      <c r="B793" s="135"/>
      <c r="C793" s="135"/>
      <c r="D793" s="135"/>
      <c r="E793" s="135"/>
      <c r="F793" s="135"/>
      <c r="G793" s="135"/>
      <c r="H793" s="135"/>
      <c r="I793" s="134"/>
      <c r="K793" s="51" t="str">
        <f t="shared" si="272"/>
        <v/>
      </c>
      <c r="L793" s="52" t="str">
        <f t="shared" si="273"/>
        <v/>
      </c>
      <c r="M793" s="52"/>
      <c r="N793" s="52"/>
      <c r="O793" s="52"/>
      <c r="P793" s="30"/>
      <c r="Q793" s="30" t="str">
        <f t="shared" si="274"/>
        <v/>
      </c>
      <c r="R793" s="30" t="str">
        <f t="shared" si="275"/>
        <v/>
      </c>
      <c r="S793" s="30"/>
      <c r="T793" s="30"/>
      <c r="U793" s="30"/>
      <c r="V793" s="30" t="str">
        <f t="shared" si="270"/>
        <v/>
      </c>
      <c r="W793" s="53" t="str">
        <f t="shared" si="271"/>
        <v/>
      </c>
      <c r="Y793" s="54" t="e">
        <f t="shared" ca="1" si="283"/>
        <v>#N/A</v>
      </c>
      <c r="Z793" s="30">
        <v>793</v>
      </c>
      <c r="AA793" s="30" t="e">
        <f t="shared" si="276"/>
        <v>#N/A</v>
      </c>
      <c r="AB793" s="30" t="e">
        <f t="shared" ca="1" si="277"/>
        <v>#N/A</v>
      </c>
      <c r="AC793" s="30" t="e">
        <f t="shared" ca="1" si="278"/>
        <v>#N/A</v>
      </c>
      <c r="AD793" s="30" t="e">
        <f t="shared" ca="1" si="279"/>
        <v>#N/A</v>
      </c>
      <c r="AE793" s="30" t="e">
        <f t="shared" ca="1" si="280"/>
        <v>#N/A</v>
      </c>
      <c r="AF793" s="30" t="e">
        <f t="shared" ca="1" si="281"/>
        <v>#N/A</v>
      </c>
      <c r="AG793" s="30" t="e">
        <f t="shared" ca="1" si="284"/>
        <v>#N/A</v>
      </c>
      <c r="AH793" s="53" t="str">
        <f t="shared" si="282"/>
        <v/>
      </c>
    </row>
    <row r="794" spans="1:34">
      <c r="A794" s="48"/>
      <c r="B794" s="135"/>
      <c r="C794" s="135"/>
      <c r="D794" s="135"/>
      <c r="E794" s="135"/>
      <c r="F794" s="135"/>
      <c r="G794" s="135"/>
      <c r="H794" s="135"/>
      <c r="I794" s="134"/>
      <c r="K794" s="51" t="str">
        <f t="shared" si="272"/>
        <v/>
      </c>
      <c r="L794" s="52" t="str">
        <f t="shared" si="273"/>
        <v/>
      </c>
      <c r="M794" s="52"/>
      <c r="N794" s="52"/>
      <c r="O794" s="52"/>
      <c r="P794" s="30"/>
      <c r="Q794" s="30" t="str">
        <f t="shared" si="274"/>
        <v/>
      </c>
      <c r="R794" s="30" t="str">
        <f t="shared" si="275"/>
        <v/>
      </c>
      <c r="S794" s="30"/>
      <c r="T794" s="30"/>
      <c r="U794" s="30"/>
      <c r="V794" s="30" t="str">
        <f t="shared" si="270"/>
        <v/>
      </c>
      <c r="W794" s="53" t="str">
        <f t="shared" si="271"/>
        <v/>
      </c>
      <c r="Y794" s="54" t="e">
        <f t="shared" ca="1" si="283"/>
        <v>#N/A</v>
      </c>
      <c r="Z794" s="30">
        <v>794</v>
      </c>
      <c r="AA794" s="30" t="e">
        <f t="shared" si="276"/>
        <v>#N/A</v>
      </c>
      <c r="AB794" s="30" t="e">
        <f t="shared" ca="1" si="277"/>
        <v>#N/A</v>
      </c>
      <c r="AC794" s="30" t="e">
        <f t="shared" ca="1" si="278"/>
        <v>#N/A</v>
      </c>
      <c r="AD794" s="30" t="e">
        <f t="shared" ca="1" si="279"/>
        <v>#N/A</v>
      </c>
      <c r="AE794" s="30" t="e">
        <f t="shared" ca="1" si="280"/>
        <v>#N/A</v>
      </c>
      <c r="AF794" s="30" t="e">
        <f t="shared" ca="1" si="281"/>
        <v>#N/A</v>
      </c>
      <c r="AG794" s="30" t="e">
        <f t="shared" ca="1" si="284"/>
        <v>#N/A</v>
      </c>
      <c r="AH794" s="53" t="str">
        <f t="shared" si="282"/>
        <v/>
      </c>
    </row>
    <row r="795" spans="1:34">
      <c r="A795" s="48"/>
      <c r="B795" s="135"/>
      <c r="C795" s="135"/>
      <c r="D795" s="135"/>
      <c r="E795" s="135"/>
      <c r="F795" s="135"/>
      <c r="G795" s="135"/>
      <c r="H795" s="135"/>
      <c r="I795" s="134"/>
      <c r="K795" s="51" t="str">
        <f t="shared" si="272"/>
        <v/>
      </c>
      <c r="L795" s="52" t="str">
        <f t="shared" si="273"/>
        <v/>
      </c>
      <c r="M795" s="52"/>
      <c r="N795" s="52"/>
      <c r="O795" s="52"/>
      <c r="P795" s="30"/>
      <c r="Q795" s="30" t="str">
        <f t="shared" si="274"/>
        <v/>
      </c>
      <c r="R795" s="30" t="str">
        <f t="shared" si="275"/>
        <v/>
      </c>
      <c r="S795" s="30"/>
      <c r="T795" s="30"/>
      <c r="U795" s="30"/>
      <c r="V795" s="30" t="str">
        <f t="shared" si="270"/>
        <v/>
      </c>
      <c r="W795" s="53" t="str">
        <f t="shared" si="271"/>
        <v/>
      </c>
      <c r="Y795" s="54" t="e">
        <f t="shared" ca="1" si="283"/>
        <v>#N/A</v>
      </c>
      <c r="Z795" s="30">
        <v>795</v>
      </c>
      <c r="AA795" s="30" t="e">
        <f t="shared" si="276"/>
        <v>#N/A</v>
      </c>
      <c r="AB795" s="30" t="e">
        <f t="shared" ca="1" si="277"/>
        <v>#N/A</v>
      </c>
      <c r="AC795" s="30" t="e">
        <f t="shared" ca="1" si="278"/>
        <v>#N/A</v>
      </c>
      <c r="AD795" s="30" t="e">
        <f t="shared" ca="1" si="279"/>
        <v>#N/A</v>
      </c>
      <c r="AE795" s="30" t="e">
        <f t="shared" ca="1" si="280"/>
        <v>#N/A</v>
      </c>
      <c r="AF795" s="30" t="e">
        <f t="shared" ca="1" si="281"/>
        <v>#N/A</v>
      </c>
      <c r="AG795" s="30" t="e">
        <f t="shared" ca="1" si="284"/>
        <v>#N/A</v>
      </c>
      <c r="AH795" s="53" t="str">
        <f t="shared" si="282"/>
        <v/>
      </c>
    </row>
    <row r="796" spans="1:34">
      <c r="A796" s="48"/>
      <c r="B796" s="135"/>
      <c r="C796" s="135"/>
      <c r="D796" s="135"/>
      <c r="E796" s="135"/>
      <c r="F796" s="135"/>
      <c r="G796" s="135"/>
      <c r="H796" s="135"/>
      <c r="I796" s="134"/>
      <c r="K796" s="51" t="str">
        <f t="shared" si="272"/>
        <v/>
      </c>
      <c r="L796" s="52" t="str">
        <f t="shared" si="273"/>
        <v/>
      </c>
      <c r="M796" s="52"/>
      <c r="N796" s="52"/>
      <c r="O796" s="52"/>
      <c r="P796" s="30"/>
      <c r="Q796" s="30" t="str">
        <f t="shared" si="274"/>
        <v/>
      </c>
      <c r="R796" s="30" t="str">
        <f t="shared" si="275"/>
        <v/>
      </c>
      <c r="S796" s="30"/>
      <c r="T796" s="30"/>
      <c r="U796" s="30"/>
      <c r="V796" s="30" t="str">
        <f t="shared" si="270"/>
        <v/>
      </c>
      <c r="W796" s="53" t="str">
        <f t="shared" si="271"/>
        <v/>
      </c>
      <c r="Y796" s="54" t="e">
        <f t="shared" ca="1" si="283"/>
        <v>#N/A</v>
      </c>
      <c r="Z796" s="30">
        <v>796</v>
      </c>
      <c r="AA796" s="30" t="e">
        <f t="shared" si="276"/>
        <v>#N/A</v>
      </c>
      <c r="AB796" s="30" t="e">
        <f t="shared" ca="1" si="277"/>
        <v>#N/A</v>
      </c>
      <c r="AC796" s="30" t="e">
        <f t="shared" ca="1" si="278"/>
        <v>#N/A</v>
      </c>
      <c r="AD796" s="30" t="e">
        <f t="shared" ca="1" si="279"/>
        <v>#N/A</v>
      </c>
      <c r="AE796" s="30" t="e">
        <f t="shared" ca="1" si="280"/>
        <v>#N/A</v>
      </c>
      <c r="AF796" s="30" t="e">
        <f t="shared" ca="1" si="281"/>
        <v>#N/A</v>
      </c>
      <c r="AG796" s="30" t="e">
        <f t="shared" ca="1" si="284"/>
        <v>#N/A</v>
      </c>
      <c r="AH796" s="53" t="str">
        <f t="shared" si="282"/>
        <v/>
      </c>
    </row>
    <row r="797" spans="1:34">
      <c r="A797" s="48"/>
      <c r="B797" s="135"/>
      <c r="C797" s="135"/>
      <c r="D797" s="135"/>
      <c r="E797" s="135"/>
      <c r="F797" s="135"/>
      <c r="G797" s="135"/>
      <c r="H797" s="135"/>
      <c r="I797" s="134"/>
      <c r="K797" s="51" t="str">
        <f t="shared" si="272"/>
        <v/>
      </c>
      <c r="L797" s="52" t="str">
        <f t="shared" si="273"/>
        <v/>
      </c>
      <c r="M797" s="52"/>
      <c r="N797" s="52"/>
      <c r="O797" s="52"/>
      <c r="P797" s="30"/>
      <c r="Q797" s="30" t="str">
        <f t="shared" si="274"/>
        <v/>
      </c>
      <c r="R797" s="30" t="str">
        <f t="shared" si="275"/>
        <v/>
      </c>
      <c r="S797" s="30"/>
      <c r="T797" s="30"/>
      <c r="U797" s="30"/>
      <c r="V797" s="30" t="str">
        <f t="shared" si="270"/>
        <v/>
      </c>
      <c r="W797" s="53" t="str">
        <f t="shared" si="271"/>
        <v/>
      </c>
      <c r="Y797" s="54" t="e">
        <f t="shared" ca="1" si="283"/>
        <v>#N/A</v>
      </c>
      <c r="Z797" s="30">
        <v>797</v>
      </c>
      <c r="AA797" s="30" t="e">
        <f t="shared" si="276"/>
        <v>#N/A</v>
      </c>
      <c r="AB797" s="30" t="e">
        <f t="shared" ca="1" si="277"/>
        <v>#N/A</v>
      </c>
      <c r="AC797" s="30" t="e">
        <f t="shared" ca="1" si="278"/>
        <v>#N/A</v>
      </c>
      <c r="AD797" s="30" t="e">
        <f t="shared" ca="1" si="279"/>
        <v>#N/A</v>
      </c>
      <c r="AE797" s="30" t="e">
        <f t="shared" ca="1" si="280"/>
        <v>#N/A</v>
      </c>
      <c r="AF797" s="30" t="e">
        <f t="shared" ca="1" si="281"/>
        <v>#N/A</v>
      </c>
      <c r="AG797" s="30" t="e">
        <f t="shared" ca="1" si="284"/>
        <v>#N/A</v>
      </c>
      <c r="AH797" s="53" t="str">
        <f t="shared" si="282"/>
        <v/>
      </c>
    </row>
    <row r="798" spans="1:34">
      <c r="A798" s="48"/>
      <c r="B798" s="135"/>
      <c r="C798" s="135"/>
      <c r="D798" s="135"/>
      <c r="E798" s="135"/>
      <c r="F798" s="135"/>
      <c r="G798" s="135"/>
      <c r="H798" s="135"/>
      <c r="I798" s="134"/>
      <c r="K798" s="51" t="str">
        <f t="shared" si="272"/>
        <v/>
      </c>
      <c r="L798" s="52" t="str">
        <f t="shared" si="273"/>
        <v/>
      </c>
      <c r="M798" s="52"/>
      <c r="N798" s="52"/>
      <c r="O798" s="52"/>
      <c r="P798" s="30"/>
      <c r="Q798" s="30" t="str">
        <f t="shared" si="274"/>
        <v/>
      </c>
      <c r="R798" s="30" t="str">
        <f t="shared" si="275"/>
        <v/>
      </c>
      <c r="S798" s="30"/>
      <c r="T798" s="30"/>
      <c r="U798" s="30"/>
      <c r="V798" s="30" t="str">
        <f t="shared" si="270"/>
        <v/>
      </c>
      <c r="W798" s="53" t="str">
        <f t="shared" si="271"/>
        <v/>
      </c>
      <c r="Y798" s="54" t="e">
        <f t="shared" ca="1" si="283"/>
        <v>#N/A</v>
      </c>
      <c r="Z798" s="30">
        <v>798</v>
      </c>
      <c r="AA798" s="30" t="e">
        <f t="shared" si="276"/>
        <v>#N/A</v>
      </c>
      <c r="AB798" s="30" t="e">
        <f t="shared" ca="1" si="277"/>
        <v>#N/A</v>
      </c>
      <c r="AC798" s="30" t="e">
        <f t="shared" ca="1" si="278"/>
        <v>#N/A</v>
      </c>
      <c r="AD798" s="30" t="e">
        <f t="shared" ca="1" si="279"/>
        <v>#N/A</v>
      </c>
      <c r="AE798" s="30" t="e">
        <f t="shared" ca="1" si="280"/>
        <v>#N/A</v>
      </c>
      <c r="AF798" s="30" t="e">
        <f t="shared" ca="1" si="281"/>
        <v>#N/A</v>
      </c>
      <c r="AG798" s="30" t="e">
        <f t="shared" ca="1" si="284"/>
        <v>#N/A</v>
      </c>
      <c r="AH798" s="53" t="str">
        <f t="shared" si="282"/>
        <v/>
      </c>
    </row>
    <row r="799" spans="1:34">
      <c r="A799" s="48"/>
      <c r="B799" s="135"/>
      <c r="C799" s="135"/>
      <c r="D799" s="135"/>
      <c r="E799" s="135"/>
      <c r="F799" s="135"/>
      <c r="G799" s="135"/>
      <c r="H799" s="135"/>
      <c r="I799" s="134"/>
      <c r="K799" s="51" t="str">
        <f t="shared" si="272"/>
        <v/>
      </c>
      <c r="L799" s="52" t="str">
        <f t="shared" si="273"/>
        <v/>
      </c>
      <c r="M799" s="52"/>
      <c r="N799" s="52"/>
      <c r="O799" s="52"/>
      <c r="P799" s="30"/>
      <c r="Q799" s="30" t="str">
        <f t="shared" si="274"/>
        <v/>
      </c>
      <c r="R799" s="30" t="str">
        <f t="shared" si="275"/>
        <v/>
      </c>
      <c r="S799" s="30"/>
      <c r="T799" s="30"/>
      <c r="U799" s="30"/>
      <c r="V799" s="30" t="str">
        <f t="shared" si="270"/>
        <v/>
      </c>
      <c r="W799" s="53" t="str">
        <f t="shared" si="271"/>
        <v/>
      </c>
      <c r="Y799" s="54" t="e">
        <f t="shared" ca="1" si="283"/>
        <v>#N/A</v>
      </c>
      <c r="Z799" s="30">
        <v>799</v>
      </c>
      <c r="AA799" s="30" t="e">
        <f t="shared" si="276"/>
        <v>#N/A</v>
      </c>
      <c r="AB799" s="30" t="e">
        <f t="shared" ca="1" si="277"/>
        <v>#N/A</v>
      </c>
      <c r="AC799" s="30" t="e">
        <f t="shared" ca="1" si="278"/>
        <v>#N/A</v>
      </c>
      <c r="AD799" s="30" t="e">
        <f t="shared" ca="1" si="279"/>
        <v>#N/A</v>
      </c>
      <c r="AE799" s="30" t="e">
        <f t="shared" ca="1" si="280"/>
        <v>#N/A</v>
      </c>
      <c r="AF799" s="30" t="e">
        <f t="shared" ca="1" si="281"/>
        <v>#N/A</v>
      </c>
      <c r="AG799" s="30" t="e">
        <f t="shared" ca="1" si="284"/>
        <v>#N/A</v>
      </c>
      <c r="AH799" s="53" t="str">
        <f t="shared" si="282"/>
        <v/>
      </c>
    </row>
    <row r="800" spans="1:34">
      <c r="A800" s="48"/>
      <c r="B800" s="135"/>
      <c r="C800" s="135"/>
      <c r="D800" s="135"/>
      <c r="E800" s="135"/>
      <c r="F800" s="135"/>
      <c r="G800" s="135"/>
      <c r="H800" s="135"/>
      <c r="I800" s="134"/>
      <c r="K800" s="51" t="str">
        <f t="shared" si="272"/>
        <v/>
      </c>
      <c r="L800" s="52" t="str">
        <f t="shared" si="273"/>
        <v/>
      </c>
      <c r="M800" s="52"/>
      <c r="N800" s="52"/>
      <c r="O800" s="52"/>
      <c r="P800" s="30"/>
      <c r="Q800" s="30" t="str">
        <f t="shared" si="274"/>
        <v/>
      </c>
      <c r="R800" s="30" t="str">
        <f t="shared" si="275"/>
        <v/>
      </c>
      <c r="S800" s="30"/>
      <c r="T800" s="30"/>
      <c r="U800" s="30"/>
      <c r="V800" s="30" t="str">
        <f t="shared" si="270"/>
        <v/>
      </c>
      <c r="W800" s="53" t="str">
        <f t="shared" si="271"/>
        <v/>
      </c>
      <c r="Y800" s="54" t="e">
        <f t="shared" ca="1" si="283"/>
        <v>#N/A</v>
      </c>
      <c r="Z800" s="30">
        <v>800</v>
      </c>
      <c r="AA800" s="30" t="e">
        <f t="shared" si="276"/>
        <v>#N/A</v>
      </c>
      <c r="AB800" s="30" t="e">
        <f t="shared" ca="1" si="277"/>
        <v>#N/A</v>
      </c>
      <c r="AC800" s="30" t="e">
        <f t="shared" ca="1" si="278"/>
        <v>#N/A</v>
      </c>
      <c r="AD800" s="30" t="e">
        <f t="shared" ca="1" si="279"/>
        <v>#N/A</v>
      </c>
      <c r="AE800" s="30" t="e">
        <f t="shared" ca="1" si="280"/>
        <v>#N/A</v>
      </c>
      <c r="AF800" s="30" t="e">
        <f t="shared" ca="1" si="281"/>
        <v>#N/A</v>
      </c>
      <c r="AG800" s="30" t="e">
        <f t="shared" ca="1" si="284"/>
        <v>#N/A</v>
      </c>
      <c r="AH800" s="53" t="str">
        <f t="shared" si="282"/>
        <v/>
      </c>
    </row>
    <row r="801" spans="1:34">
      <c r="A801" s="48"/>
      <c r="B801" s="135"/>
      <c r="C801" s="135"/>
      <c r="D801" s="135"/>
      <c r="E801" s="135"/>
      <c r="F801" s="135"/>
      <c r="G801" s="135"/>
      <c r="H801" s="135"/>
      <c r="I801" s="134"/>
      <c r="K801" s="51" t="str">
        <f t="shared" si="272"/>
        <v/>
      </c>
      <c r="L801" s="52" t="str">
        <f t="shared" si="273"/>
        <v/>
      </c>
      <c r="M801" s="52"/>
      <c r="N801" s="52"/>
      <c r="O801" s="52"/>
      <c r="P801" s="30"/>
      <c r="Q801" s="30" t="str">
        <f t="shared" si="274"/>
        <v/>
      </c>
      <c r="R801" s="30" t="str">
        <f t="shared" si="275"/>
        <v/>
      </c>
      <c r="S801" s="30"/>
      <c r="T801" s="30"/>
      <c r="U801" s="30"/>
      <c r="V801" s="30" t="str">
        <f t="shared" si="270"/>
        <v/>
      </c>
      <c r="W801" s="53" t="str">
        <f t="shared" si="271"/>
        <v/>
      </c>
      <c r="Y801" s="54" t="e">
        <f t="shared" ca="1" si="283"/>
        <v>#N/A</v>
      </c>
      <c r="Z801" s="30">
        <v>801</v>
      </c>
      <c r="AA801" s="30" t="e">
        <f t="shared" si="276"/>
        <v>#N/A</v>
      </c>
      <c r="AB801" s="30" t="e">
        <f t="shared" ca="1" si="277"/>
        <v>#N/A</v>
      </c>
      <c r="AC801" s="30" t="e">
        <f t="shared" ca="1" si="278"/>
        <v>#N/A</v>
      </c>
      <c r="AD801" s="30" t="e">
        <f t="shared" ca="1" si="279"/>
        <v>#N/A</v>
      </c>
      <c r="AE801" s="30" t="e">
        <f t="shared" ca="1" si="280"/>
        <v>#N/A</v>
      </c>
      <c r="AF801" s="30" t="e">
        <f t="shared" ca="1" si="281"/>
        <v>#N/A</v>
      </c>
      <c r="AG801" s="30" t="e">
        <f t="shared" ca="1" si="284"/>
        <v>#N/A</v>
      </c>
      <c r="AH801" s="53" t="str">
        <f t="shared" si="282"/>
        <v/>
      </c>
    </row>
    <row r="802" spans="1:34">
      <c r="A802" s="48"/>
      <c r="B802" s="135"/>
      <c r="C802" s="135"/>
      <c r="D802" s="135"/>
      <c r="E802" s="135"/>
      <c r="F802" s="135"/>
      <c r="G802" s="135"/>
      <c r="H802" s="135"/>
      <c r="I802" s="134"/>
      <c r="K802" s="51" t="str">
        <f t="shared" si="272"/>
        <v/>
      </c>
      <c r="L802" s="52" t="str">
        <f t="shared" si="273"/>
        <v/>
      </c>
      <c r="M802" s="52"/>
      <c r="N802" s="52"/>
      <c r="O802" s="52"/>
      <c r="P802" s="30"/>
      <c r="Q802" s="30" t="str">
        <f t="shared" si="274"/>
        <v/>
      </c>
      <c r="R802" s="30" t="str">
        <f t="shared" si="275"/>
        <v/>
      </c>
      <c r="S802" s="30"/>
      <c r="T802" s="30"/>
      <c r="U802" s="30"/>
      <c r="V802" s="30" t="str">
        <f t="shared" si="270"/>
        <v/>
      </c>
      <c r="W802" s="53" t="str">
        <f t="shared" si="271"/>
        <v/>
      </c>
      <c r="Y802" s="54" t="e">
        <f t="shared" ca="1" si="283"/>
        <v>#N/A</v>
      </c>
      <c r="Z802" s="30">
        <v>802</v>
      </c>
      <c r="AA802" s="30" t="e">
        <f t="shared" si="276"/>
        <v>#N/A</v>
      </c>
      <c r="AB802" s="30" t="e">
        <f t="shared" ca="1" si="277"/>
        <v>#N/A</v>
      </c>
      <c r="AC802" s="30" t="e">
        <f t="shared" ca="1" si="278"/>
        <v>#N/A</v>
      </c>
      <c r="AD802" s="30" t="e">
        <f t="shared" ca="1" si="279"/>
        <v>#N/A</v>
      </c>
      <c r="AE802" s="30" t="e">
        <f t="shared" ca="1" si="280"/>
        <v>#N/A</v>
      </c>
      <c r="AF802" s="30" t="e">
        <f t="shared" ca="1" si="281"/>
        <v>#N/A</v>
      </c>
      <c r="AG802" s="30" t="e">
        <f t="shared" ca="1" si="284"/>
        <v>#N/A</v>
      </c>
      <c r="AH802" s="53" t="str">
        <f t="shared" si="282"/>
        <v/>
      </c>
    </row>
    <row r="803" spans="1:34">
      <c r="A803" s="48"/>
      <c r="B803" s="135"/>
      <c r="C803" s="135"/>
      <c r="D803" s="135"/>
      <c r="E803" s="135"/>
      <c r="F803" s="135"/>
      <c r="G803" s="135"/>
      <c r="H803" s="135"/>
      <c r="I803" s="134"/>
      <c r="K803" s="51" t="str">
        <f t="shared" si="272"/>
        <v/>
      </c>
      <c r="L803" s="52" t="str">
        <f t="shared" si="273"/>
        <v/>
      </c>
      <c r="M803" s="52"/>
      <c r="N803" s="52"/>
      <c r="O803" s="52"/>
      <c r="P803" s="30"/>
      <c r="Q803" s="30" t="str">
        <f t="shared" si="274"/>
        <v/>
      </c>
      <c r="R803" s="30" t="str">
        <f t="shared" si="275"/>
        <v/>
      </c>
      <c r="S803" s="30"/>
      <c r="T803" s="30"/>
      <c r="U803" s="30"/>
      <c r="V803" s="30" t="str">
        <f t="shared" si="270"/>
        <v/>
      </c>
      <c r="W803" s="53" t="str">
        <f t="shared" si="271"/>
        <v/>
      </c>
      <c r="Y803" s="54" t="e">
        <f t="shared" ca="1" si="283"/>
        <v>#N/A</v>
      </c>
      <c r="Z803" s="30">
        <v>803</v>
      </c>
      <c r="AA803" s="30" t="e">
        <f t="shared" si="276"/>
        <v>#N/A</v>
      </c>
      <c r="AB803" s="30" t="e">
        <f t="shared" ca="1" si="277"/>
        <v>#N/A</v>
      </c>
      <c r="AC803" s="30" t="e">
        <f t="shared" ca="1" si="278"/>
        <v>#N/A</v>
      </c>
      <c r="AD803" s="30" t="e">
        <f t="shared" ca="1" si="279"/>
        <v>#N/A</v>
      </c>
      <c r="AE803" s="30" t="e">
        <f t="shared" ca="1" si="280"/>
        <v>#N/A</v>
      </c>
      <c r="AF803" s="30" t="e">
        <f t="shared" ca="1" si="281"/>
        <v>#N/A</v>
      </c>
      <c r="AG803" s="30" t="e">
        <f t="shared" ca="1" si="284"/>
        <v>#N/A</v>
      </c>
      <c r="AH803" s="53" t="str">
        <f t="shared" si="282"/>
        <v/>
      </c>
    </row>
    <row r="804" spans="1:34">
      <c r="A804" s="48"/>
      <c r="B804" s="135"/>
      <c r="C804" s="135"/>
      <c r="D804" s="135"/>
      <c r="E804" s="135"/>
      <c r="F804" s="135"/>
      <c r="G804" s="135"/>
      <c r="H804" s="135"/>
      <c r="I804" s="134"/>
      <c r="K804" s="51" t="str">
        <f t="shared" si="272"/>
        <v/>
      </c>
      <c r="L804" s="52" t="str">
        <f t="shared" si="273"/>
        <v/>
      </c>
      <c r="M804" s="52"/>
      <c r="N804" s="52"/>
      <c r="O804" s="52"/>
      <c r="P804" s="30"/>
      <c r="Q804" s="30" t="str">
        <f t="shared" si="274"/>
        <v/>
      </c>
      <c r="R804" s="30" t="str">
        <f t="shared" si="275"/>
        <v/>
      </c>
      <c r="S804" s="30"/>
      <c r="T804" s="30"/>
      <c r="U804" s="30"/>
      <c r="V804" s="30" t="str">
        <f t="shared" si="270"/>
        <v/>
      </c>
      <c r="W804" s="53" t="str">
        <f t="shared" si="271"/>
        <v/>
      </c>
      <c r="Y804" s="54" t="e">
        <f t="shared" ca="1" si="283"/>
        <v>#N/A</v>
      </c>
      <c r="Z804" s="30">
        <v>804</v>
      </c>
      <c r="AA804" s="30" t="e">
        <f t="shared" si="276"/>
        <v>#N/A</v>
      </c>
      <c r="AB804" s="30" t="e">
        <f t="shared" ca="1" si="277"/>
        <v>#N/A</v>
      </c>
      <c r="AC804" s="30" t="e">
        <f t="shared" ca="1" si="278"/>
        <v>#N/A</v>
      </c>
      <c r="AD804" s="30" t="e">
        <f t="shared" ca="1" si="279"/>
        <v>#N/A</v>
      </c>
      <c r="AE804" s="30" t="e">
        <f t="shared" ca="1" si="280"/>
        <v>#N/A</v>
      </c>
      <c r="AF804" s="30" t="e">
        <f t="shared" ca="1" si="281"/>
        <v>#N/A</v>
      </c>
      <c r="AG804" s="30" t="e">
        <f t="shared" ca="1" si="284"/>
        <v>#N/A</v>
      </c>
      <c r="AH804" s="53" t="str">
        <f t="shared" si="282"/>
        <v/>
      </c>
    </row>
    <row r="805" spans="1:34">
      <c r="A805" s="48"/>
      <c r="B805" s="135"/>
      <c r="C805" s="135"/>
      <c r="D805" s="135"/>
      <c r="E805" s="135"/>
      <c r="F805" s="135"/>
      <c r="G805" s="135"/>
      <c r="H805" s="135"/>
      <c r="I805" s="134"/>
      <c r="K805" s="51" t="str">
        <f t="shared" si="272"/>
        <v/>
      </c>
      <c r="L805" s="52" t="str">
        <f t="shared" si="273"/>
        <v/>
      </c>
      <c r="M805" s="52"/>
      <c r="N805" s="52"/>
      <c r="O805" s="52"/>
      <c r="P805" s="30"/>
      <c r="Q805" s="30" t="str">
        <f t="shared" si="274"/>
        <v/>
      </c>
      <c r="R805" s="30" t="str">
        <f t="shared" si="275"/>
        <v/>
      </c>
      <c r="S805" s="30"/>
      <c r="T805" s="30"/>
      <c r="U805" s="30"/>
      <c r="V805" s="30" t="str">
        <f t="shared" si="270"/>
        <v/>
      </c>
      <c r="W805" s="53" t="str">
        <f t="shared" si="271"/>
        <v/>
      </c>
      <c r="Y805" s="54" t="e">
        <f t="shared" ca="1" si="283"/>
        <v>#N/A</v>
      </c>
      <c r="Z805" s="30">
        <v>805</v>
      </c>
      <c r="AA805" s="30" t="e">
        <f t="shared" si="276"/>
        <v>#N/A</v>
      </c>
      <c r="AB805" s="30" t="e">
        <f t="shared" ca="1" si="277"/>
        <v>#N/A</v>
      </c>
      <c r="AC805" s="30" t="e">
        <f t="shared" ca="1" si="278"/>
        <v>#N/A</v>
      </c>
      <c r="AD805" s="30" t="e">
        <f t="shared" ca="1" si="279"/>
        <v>#N/A</v>
      </c>
      <c r="AE805" s="30" t="e">
        <f t="shared" ca="1" si="280"/>
        <v>#N/A</v>
      </c>
      <c r="AF805" s="30" t="e">
        <f t="shared" ca="1" si="281"/>
        <v>#N/A</v>
      </c>
      <c r="AG805" s="30" t="e">
        <f t="shared" ca="1" si="284"/>
        <v>#N/A</v>
      </c>
      <c r="AH805" s="53" t="str">
        <f t="shared" si="282"/>
        <v/>
      </c>
    </row>
    <row r="806" spans="1:34">
      <c r="A806" s="48"/>
      <c r="B806" s="135"/>
      <c r="C806" s="135"/>
      <c r="D806" s="135"/>
      <c r="E806" s="135"/>
      <c r="F806" s="135"/>
      <c r="G806" s="135"/>
      <c r="H806" s="135"/>
      <c r="I806" s="134"/>
      <c r="K806" s="51" t="str">
        <f t="shared" si="272"/>
        <v/>
      </c>
      <c r="L806" s="52" t="str">
        <f t="shared" si="273"/>
        <v/>
      </c>
      <c r="M806" s="52"/>
      <c r="N806" s="52"/>
      <c r="O806" s="52"/>
      <c r="P806" s="30"/>
      <c r="Q806" s="30" t="str">
        <f t="shared" si="274"/>
        <v/>
      </c>
      <c r="R806" s="30" t="str">
        <f t="shared" si="275"/>
        <v/>
      </c>
      <c r="S806" s="30"/>
      <c r="T806" s="30"/>
      <c r="U806" s="30"/>
      <c r="V806" s="30" t="str">
        <f t="shared" si="270"/>
        <v/>
      </c>
      <c r="W806" s="53" t="str">
        <f t="shared" si="271"/>
        <v/>
      </c>
      <c r="Y806" s="54" t="e">
        <f t="shared" ca="1" si="283"/>
        <v>#N/A</v>
      </c>
      <c r="Z806" s="30">
        <v>806</v>
      </c>
      <c r="AA806" s="30" t="e">
        <f t="shared" si="276"/>
        <v>#N/A</v>
      </c>
      <c r="AB806" s="30" t="e">
        <f t="shared" ca="1" si="277"/>
        <v>#N/A</v>
      </c>
      <c r="AC806" s="30" t="e">
        <f t="shared" ca="1" si="278"/>
        <v>#N/A</v>
      </c>
      <c r="AD806" s="30" t="e">
        <f t="shared" ca="1" si="279"/>
        <v>#N/A</v>
      </c>
      <c r="AE806" s="30" t="e">
        <f t="shared" ca="1" si="280"/>
        <v>#N/A</v>
      </c>
      <c r="AF806" s="30" t="e">
        <f t="shared" ca="1" si="281"/>
        <v>#N/A</v>
      </c>
      <c r="AG806" s="30" t="e">
        <f t="shared" ca="1" si="284"/>
        <v>#N/A</v>
      </c>
      <c r="AH806" s="53" t="str">
        <f t="shared" si="282"/>
        <v/>
      </c>
    </row>
    <row r="807" spans="1:34">
      <c r="A807" s="48"/>
      <c r="B807" s="135"/>
      <c r="C807" s="135"/>
      <c r="D807" s="135"/>
      <c r="E807" s="135"/>
      <c r="F807" s="135"/>
      <c r="G807" s="135"/>
      <c r="H807" s="135"/>
      <c r="I807" s="134"/>
      <c r="K807" s="51" t="str">
        <f t="shared" si="272"/>
        <v/>
      </c>
      <c r="L807" s="52" t="str">
        <f t="shared" si="273"/>
        <v/>
      </c>
      <c r="M807" s="52"/>
      <c r="N807" s="52"/>
      <c r="O807" s="52"/>
      <c r="P807" s="30"/>
      <c r="Q807" s="30" t="str">
        <f t="shared" si="274"/>
        <v/>
      </c>
      <c r="R807" s="30" t="str">
        <f t="shared" si="275"/>
        <v/>
      </c>
      <c r="S807" s="30"/>
      <c r="T807" s="30"/>
      <c r="U807" s="30"/>
      <c r="V807" s="30" t="str">
        <f t="shared" si="270"/>
        <v/>
      </c>
      <c r="W807" s="53" t="str">
        <f t="shared" si="271"/>
        <v/>
      </c>
      <c r="Y807" s="54" t="e">
        <f t="shared" ca="1" si="283"/>
        <v>#N/A</v>
      </c>
      <c r="Z807" s="30">
        <v>807</v>
      </c>
      <c r="AA807" s="30" t="e">
        <f t="shared" si="276"/>
        <v>#N/A</v>
      </c>
      <c r="AB807" s="30" t="e">
        <f t="shared" ca="1" si="277"/>
        <v>#N/A</v>
      </c>
      <c r="AC807" s="30" t="e">
        <f t="shared" ca="1" si="278"/>
        <v>#N/A</v>
      </c>
      <c r="AD807" s="30" t="e">
        <f t="shared" ca="1" si="279"/>
        <v>#N/A</v>
      </c>
      <c r="AE807" s="30" t="e">
        <f t="shared" ca="1" si="280"/>
        <v>#N/A</v>
      </c>
      <c r="AF807" s="30" t="e">
        <f t="shared" ca="1" si="281"/>
        <v>#N/A</v>
      </c>
      <c r="AG807" s="30" t="e">
        <f t="shared" ca="1" si="284"/>
        <v>#N/A</v>
      </c>
      <c r="AH807" s="53" t="str">
        <f t="shared" si="282"/>
        <v/>
      </c>
    </row>
    <row r="808" spans="1:34">
      <c r="A808" s="48"/>
      <c r="B808" s="135"/>
      <c r="C808" s="135"/>
      <c r="D808" s="135"/>
      <c r="E808" s="135"/>
      <c r="F808" s="135"/>
      <c r="G808" s="135"/>
      <c r="H808" s="135"/>
      <c r="I808" s="134"/>
      <c r="K808" s="51" t="str">
        <f t="shared" si="272"/>
        <v/>
      </c>
      <c r="L808" s="52" t="str">
        <f t="shared" si="273"/>
        <v/>
      </c>
      <c r="M808" s="52"/>
      <c r="N808" s="52"/>
      <c r="O808" s="52"/>
      <c r="P808" s="30"/>
      <c r="Q808" s="30" t="str">
        <f t="shared" si="274"/>
        <v/>
      </c>
      <c r="R808" s="30" t="str">
        <f t="shared" si="275"/>
        <v/>
      </c>
      <c r="S808" s="30"/>
      <c r="T808" s="30"/>
      <c r="U808" s="30"/>
      <c r="V808" s="30" t="str">
        <f t="shared" si="270"/>
        <v/>
      </c>
      <c r="W808" s="53" t="str">
        <f t="shared" si="271"/>
        <v/>
      </c>
      <c r="Y808" s="54" t="e">
        <f t="shared" ca="1" si="283"/>
        <v>#N/A</v>
      </c>
      <c r="Z808" s="30">
        <v>808</v>
      </c>
      <c r="AA808" s="30" t="e">
        <f t="shared" si="276"/>
        <v>#N/A</v>
      </c>
      <c r="AB808" s="30" t="e">
        <f t="shared" ca="1" si="277"/>
        <v>#N/A</v>
      </c>
      <c r="AC808" s="30" t="e">
        <f t="shared" ca="1" si="278"/>
        <v>#N/A</v>
      </c>
      <c r="AD808" s="30" t="e">
        <f t="shared" ca="1" si="279"/>
        <v>#N/A</v>
      </c>
      <c r="AE808" s="30" t="e">
        <f t="shared" ca="1" si="280"/>
        <v>#N/A</v>
      </c>
      <c r="AF808" s="30" t="e">
        <f t="shared" ca="1" si="281"/>
        <v>#N/A</v>
      </c>
      <c r="AG808" s="30" t="e">
        <f t="shared" ca="1" si="284"/>
        <v>#N/A</v>
      </c>
      <c r="AH808" s="53" t="str">
        <f t="shared" si="282"/>
        <v/>
      </c>
    </row>
    <row r="809" spans="1:34">
      <c r="A809" s="48"/>
      <c r="B809" s="135"/>
      <c r="C809" s="135"/>
      <c r="D809" s="135"/>
      <c r="E809" s="135"/>
      <c r="F809" s="135"/>
      <c r="G809" s="135"/>
      <c r="H809" s="135"/>
      <c r="I809" s="134"/>
      <c r="K809" s="51" t="str">
        <f t="shared" si="272"/>
        <v/>
      </c>
      <c r="L809" s="52" t="str">
        <f t="shared" si="273"/>
        <v/>
      </c>
      <c r="M809" s="52"/>
      <c r="N809" s="52"/>
      <c r="O809" s="52"/>
      <c r="P809" s="30"/>
      <c r="Q809" s="30" t="str">
        <f t="shared" si="274"/>
        <v/>
      </c>
      <c r="R809" s="30" t="str">
        <f t="shared" si="275"/>
        <v/>
      </c>
      <c r="S809" s="30"/>
      <c r="T809" s="30"/>
      <c r="U809" s="30"/>
      <c r="V809" s="30" t="str">
        <f t="shared" si="270"/>
        <v/>
      </c>
      <c r="W809" s="53" t="str">
        <f t="shared" si="271"/>
        <v/>
      </c>
      <c r="Y809" s="54" t="e">
        <f t="shared" ca="1" si="283"/>
        <v>#N/A</v>
      </c>
      <c r="Z809" s="30">
        <v>809</v>
      </c>
      <c r="AA809" s="30" t="e">
        <f t="shared" si="276"/>
        <v>#N/A</v>
      </c>
      <c r="AB809" s="30" t="e">
        <f t="shared" ca="1" si="277"/>
        <v>#N/A</v>
      </c>
      <c r="AC809" s="30" t="e">
        <f t="shared" ca="1" si="278"/>
        <v>#N/A</v>
      </c>
      <c r="AD809" s="30" t="e">
        <f t="shared" ca="1" si="279"/>
        <v>#N/A</v>
      </c>
      <c r="AE809" s="30" t="e">
        <f t="shared" ca="1" si="280"/>
        <v>#N/A</v>
      </c>
      <c r="AF809" s="30" t="e">
        <f t="shared" ca="1" si="281"/>
        <v>#N/A</v>
      </c>
      <c r="AG809" s="30" t="e">
        <f t="shared" ca="1" si="284"/>
        <v>#N/A</v>
      </c>
      <c r="AH809" s="53" t="str">
        <f t="shared" si="282"/>
        <v/>
      </c>
    </row>
    <row r="810" spans="1:34">
      <c r="A810" s="48"/>
      <c r="B810" s="135"/>
      <c r="C810" s="135"/>
      <c r="D810" s="135"/>
      <c r="E810" s="135"/>
      <c r="F810" s="135"/>
      <c r="G810" s="135"/>
      <c r="H810" s="135"/>
      <c r="I810" s="134"/>
      <c r="K810" s="51" t="str">
        <f t="shared" si="272"/>
        <v/>
      </c>
      <c r="L810" s="52" t="str">
        <f t="shared" si="273"/>
        <v/>
      </c>
      <c r="M810" s="52"/>
      <c r="N810" s="52"/>
      <c r="O810" s="52"/>
      <c r="P810" s="30"/>
      <c r="Q810" s="30" t="str">
        <f t="shared" si="274"/>
        <v/>
      </c>
      <c r="R810" s="30" t="str">
        <f t="shared" si="275"/>
        <v/>
      </c>
      <c r="S810" s="30"/>
      <c r="T810" s="30"/>
      <c r="U810" s="30"/>
      <c r="V810" s="30" t="str">
        <f t="shared" si="270"/>
        <v/>
      </c>
      <c r="W810" s="53" t="str">
        <f t="shared" si="271"/>
        <v/>
      </c>
      <c r="Y810" s="54" t="e">
        <f t="shared" ca="1" si="283"/>
        <v>#N/A</v>
      </c>
      <c r="Z810" s="30">
        <v>810</v>
      </c>
      <c r="AA810" s="30" t="e">
        <f t="shared" si="276"/>
        <v>#N/A</v>
      </c>
      <c r="AB810" s="30" t="e">
        <f t="shared" ca="1" si="277"/>
        <v>#N/A</v>
      </c>
      <c r="AC810" s="30" t="e">
        <f t="shared" ca="1" si="278"/>
        <v>#N/A</v>
      </c>
      <c r="AD810" s="30" t="e">
        <f t="shared" ca="1" si="279"/>
        <v>#N/A</v>
      </c>
      <c r="AE810" s="30" t="e">
        <f t="shared" ca="1" si="280"/>
        <v>#N/A</v>
      </c>
      <c r="AF810" s="30" t="e">
        <f t="shared" ca="1" si="281"/>
        <v>#N/A</v>
      </c>
      <c r="AG810" s="30" t="e">
        <f t="shared" ca="1" si="284"/>
        <v>#N/A</v>
      </c>
      <c r="AH810" s="53" t="str">
        <f t="shared" si="282"/>
        <v/>
      </c>
    </row>
    <row r="811" spans="1:34">
      <c r="A811" s="48"/>
      <c r="B811" s="135"/>
      <c r="C811" s="135"/>
      <c r="D811" s="135"/>
      <c r="E811" s="135"/>
      <c r="F811" s="135"/>
      <c r="G811" s="135"/>
      <c r="H811" s="135"/>
      <c r="I811" s="134"/>
      <c r="K811" s="51" t="str">
        <f t="shared" si="272"/>
        <v/>
      </c>
      <c r="L811" s="52" t="str">
        <f t="shared" si="273"/>
        <v/>
      </c>
      <c r="M811" s="52"/>
      <c r="N811" s="52"/>
      <c r="O811" s="52"/>
      <c r="P811" s="30"/>
      <c r="Q811" s="30" t="str">
        <f t="shared" si="274"/>
        <v/>
      </c>
      <c r="R811" s="30" t="str">
        <f t="shared" si="275"/>
        <v/>
      </c>
      <c r="S811" s="30"/>
      <c r="T811" s="30"/>
      <c r="U811" s="30"/>
      <c r="V811" s="30" t="str">
        <f t="shared" si="270"/>
        <v/>
      </c>
      <c r="W811" s="53" t="str">
        <f t="shared" si="271"/>
        <v/>
      </c>
      <c r="Y811" s="54" t="e">
        <f t="shared" ca="1" si="283"/>
        <v>#N/A</v>
      </c>
      <c r="Z811" s="30">
        <v>811</v>
      </c>
      <c r="AA811" s="30" t="e">
        <f t="shared" si="276"/>
        <v>#N/A</v>
      </c>
      <c r="AB811" s="30" t="e">
        <f t="shared" ca="1" si="277"/>
        <v>#N/A</v>
      </c>
      <c r="AC811" s="30" t="e">
        <f t="shared" ca="1" si="278"/>
        <v>#N/A</v>
      </c>
      <c r="AD811" s="30" t="e">
        <f t="shared" ca="1" si="279"/>
        <v>#N/A</v>
      </c>
      <c r="AE811" s="30" t="e">
        <f t="shared" ca="1" si="280"/>
        <v>#N/A</v>
      </c>
      <c r="AF811" s="30" t="e">
        <f t="shared" ca="1" si="281"/>
        <v>#N/A</v>
      </c>
      <c r="AG811" s="30" t="e">
        <f t="shared" ca="1" si="284"/>
        <v>#N/A</v>
      </c>
      <c r="AH811" s="53" t="str">
        <f t="shared" si="282"/>
        <v/>
      </c>
    </row>
    <row r="812" spans="1:34">
      <c r="A812" s="48"/>
      <c r="B812" s="135"/>
      <c r="C812" s="135"/>
      <c r="D812" s="135"/>
      <c r="E812" s="135"/>
      <c r="F812" s="135"/>
      <c r="G812" s="135"/>
      <c r="H812" s="135"/>
      <c r="I812" s="134"/>
      <c r="K812" s="51" t="str">
        <f t="shared" si="272"/>
        <v/>
      </c>
      <c r="L812" s="52" t="str">
        <f t="shared" si="273"/>
        <v/>
      </c>
      <c r="M812" s="52"/>
      <c r="N812" s="52"/>
      <c r="O812" s="52"/>
      <c r="P812" s="30"/>
      <c r="Q812" s="30" t="str">
        <f t="shared" si="274"/>
        <v/>
      </c>
      <c r="R812" s="30" t="str">
        <f t="shared" si="275"/>
        <v/>
      </c>
      <c r="S812" s="30"/>
      <c r="T812" s="30"/>
      <c r="U812" s="30"/>
      <c r="V812" s="30" t="str">
        <f t="shared" si="270"/>
        <v/>
      </c>
      <c r="W812" s="53" t="str">
        <f t="shared" si="271"/>
        <v/>
      </c>
      <c r="Y812" s="54" t="e">
        <f t="shared" ca="1" si="283"/>
        <v>#N/A</v>
      </c>
      <c r="Z812" s="30">
        <v>812</v>
      </c>
      <c r="AA812" s="30" t="e">
        <f t="shared" si="276"/>
        <v>#N/A</v>
      </c>
      <c r="AB812" s="30" t="e">
        <f t="shared" ca="1" si="277"/>
        <v>#N/A</v>
      </c>
      <c r="AC812" s="30" t="e">
        <f t="shared" ca="1" si="278"/>
        <v>#N/A</v>
      </c>
      <c r="AD812" s="30" t="e">
        <f t="shared" ca="1" si="279"/>
        <v>#N/A</v>
      </c>
      <c r="AE812" s="30" t="e">
        <f t="shared" ca="1" si="280"/>
        <v>#N/A</v>
      </c>
      <c r="AF812" s="30" t="e">
        <f t="shared" ca="1" si="281"/>
        <v>#N/A</v>
      </c>
      <c r="AG812" s="30" t="e">
        <f t="shared" ca="1" si="284"/>
        <v>#N/A</v>
      </c>
      <c r="AH812" s="53" t="str">
        <f t="shared" si="282"/>
        <v/>
      </c>
    </row>
    <row r="813" spans="1:34">
      <c r="A813" s="48"/>
      <c r="B813" s="135"/>
      <c r="C813" s="135"/>
      <c r="D813" s="135"/>
      <c r="E813" s="135"/>
      <c r="F813" s="135"/>
      <c r="G813" s="135"/>
      <c r="H813" s="135"/>
      <c r="I813" s="134"/>
      <c r="K813" s="51" t="str">
        <f t="shared" si="272"/>
        <v/>
      </c>
      <c r="L813" s="52" t="str">
        <f t="shared" si="273"/>
        <v/>
      </c>
      <c r="M813" s="52"/>
      <c r="N813" s="52"/>
      <c r="O813" s="52"/>
      <c r="P813" s="30"/>
      <c r="Q813" s="30" t="str">
        <f t="shared" si="274"/>
        <v/>
      </c>
      <c r="R813" s="30" t="str">
        <f t="shared" si="275"/>
        <v/>
      </c>
      <c r="S813" s="30"/>
      <c r="T813" s="30"/>
      <c r="U813" s="30"/>
      <c r="V813" s="30" t="str">
        <f t="shared" si="270"/>
        <v/>
      </c>
      <c r="W813" s="53" t="str">
        <f t="shared" si="271"/>
        <v/>
      </c>
      <c r="Y813" s="54" t="e">
        <f t="shared" ca="1" si="283"/>
        <v>#N/A</v>
      </c>
      <c r="Z813" s="30">
        <v>813</v>
      </c>
      <c r="AA813" s="30" t="e">
        <f t="shared" si="276"/>
        <v>#N/A</v>
      </c>
      <c r="AB813" s="30" t="e">
        <f t="shared" ca="1" si="277"/>
        <v>#N/A</v>
      </c>
      <c r="AC813" s="30" t="e">
        <f t="shared" ca="1" si="278"/>
        <v>#N/A</v>
      </c>
      <c r="AD813" s="30" t="e">
        <f t="shared" ca="1" si="279"/>
        <v>#N/A</v>
      </c>
      <c r="AE813" s="30" t="e">
        <f t="shared" ca="1" si="280"/>
        <v>#N/A</v>
      </c>
      <c r="AF813" s="30" t="e">
        <f t="shared" ca="1" si="281"/>
        <v>#N/A</v>
      </c>
      <c r="AG813" s="30" t="e">
        <f t="shared" ca="1" si="284"/>
        <v>#N/A</v>
      </c>
      <c r="AH813" s="53" t="str">
        <f t="shared" si="282"/>
        <v/>
      </c>
    </row>
    <row r="814" spans="1:34">
      <c r="A814" s="48"/>
      <c r="B814" s="135"/>
      <c r="C814" s="135"/>
      <c r="D814" s="135"/>
      <c r="E814" s="135"/>
      <c r="F814" s="135"/>
      <c r="G814" s="135"/>
      <c r="H814" s="135"/>
      <c r="I814" s="134"/>
      <c r="K814" s="51" t="str">
        <f t="shared" si="272"/>
        <v/>
      </c>
      <c r="L814" s="52" t="str">
        <f t="shared" si="273"/>
        <v/>
      </c>
      <c r="M814" s="52"/>
      <c r="N814" s="52"/>
      <c r="O814" s="52"/>
      <c r="P814" s="30"/>
      <c r="Q814" s="30" t="str">
        <f t="shared" si="274"/>
        <v/>
      </c>
      <c r="R814" s="30" t="str">
        <f t="shared" si="275"/>
        <v/>
      </c>
      <c r="S814" s="30"/>
      <c r="T814" s="30"/>
      <c r="U814" s="30"/>
      <c r="V814" s="30" t="str">
        <f t="shared" si="270"/>
        <v/>
      </c>
      <c r="W814" s="53" t="str">
        <f t="shared" si="271"/>
        <v/>
      </c>
      <c r="Y814" s="54" t="e">
        <f t="shared" ca="1" si="283"/>
        <v>#N/A</v>
      </c>
      <c r="Z814" s="30">
        <v>814</v>
      </c>
      <c r="AA814" s="30" t="e">
        <f t="shared" si="276"/>
        <v>#N/A</v>
      </c>
      <c r="AB814" s="30" t="e">
        <f t="shared" ca="1" si="277"/>
        <v>#N/A</v>
      </c>
      <c r="AC814" s="30" t="e">
        <f t="shared" ca="1" si="278"/>
        <v>#N/A</v>
      </c>
      <c r="AD814" s="30" t="e">
        <f t="shared" ca="1" si="279"/>
        <v>#N/A</v>
      </c>
      <c r="AE814" s="30" t="e">
        <f t="shared" ca="1" si="280"/>
        <v>#N/A</v>
      </c>
      <c r="AF814" s="30" t="e">
        <f t="shared" ca="1" si="281"/>
        <v>#N/A</v>
      </c>
      <c r="AG814" s="30" t="e">
        <f t="shared" ca="1" si="284"/>
        <v>#N/A</v>
      </c>
      <c r="AH814" s="53" t="str">
        <f t="shared" si="282"/>
        <v/>
      </c>
    </row>
    <row r="815" spans="1:34">
      <c r="A815" s="48"/>
      <c r="B815" s="135"/>
      <c r="C815" s="135"/>
      <c r="D815" s="135"/>
      <c r="E815" s="135"/>
      <c r="F815" s="135"/>
      <c r="G815" s="135"/>
      <c r="H815" s="135"/>
      <c r="I815" s="134"/>
      <c r="K815" s="51" t="str">
        <f t="shared" si="272"/>
        <v/>
      </c>
      <c r="L815" s="52" t="str">
        <f t="shared" si="273"/>
        <v/>
      </c>
      <c r="M815" s="52"/>
      <c r="N815" s="52"/>
      <c r="O815" s="52"/>
      <c r="P815" s="30"/>
      <c r="Q815" s="30" t="str">
        <f t="shared" si="274"/>
        <v/>
      </c>
      <c r="R815" s="30" t="str">
        <f t="shared" si="275"/>
        <v/>
      </c>
      <c r="S815" s="30"/>
      <c r="T815" s="30"/>
      <c r="U815" s="30"/>
      <c r="V815" s="30" t="str">
        <f t="shared" si="270"/>
        <v/>
      </c>
      <c r="W815" s="53" t="str">
        <f t="shared" si="271"/>
        <v/>
      </c>
      <c r="Y815" s="54" t="e">
        <f t="shared" ca="1" si="283"/>
        <v>#N/A</v>
      </c>
      <c r="Z815" s="30">
        <v>815</v>
      </c>
      <c r="AA815" s="30" t="e">
        <f t="shared" si="276"/>
        <v>#N/A</v>
      </c>
      <c r="AB815" s="30" t="e">
        <f t="shared" ca="1" si="277"/>
        <v>#N/A</v>
      </c>
      <c r="AC815" s="30" t="e">
        <f t="shared" ca="1" si="278"/>
        <v>#N/A</v>
      </c>
      <c r="AD815" s="30" t="e">
        <f t="shared" ca="1" si="279"/>
        <v>#N/A</v>
      </c>
      <c r="AE815" s="30" t="e">
        <f t="shared" ca="1" si="280"/>
        <v>#N/A</v>
      </c>
      <c r="AF815" s="30" t="e">
        <f t="shared" ca="1" si="281"/>
        <v>#N/A</v>
      </c>
      <c r="AG815" s="30" t="e">
        <f t="shared" ca="1" si="284"/>
        <v>#N/A</v>
      </c>
      <c r="AH815" s="53" t="str">
        <f t="shared" si="282"/>
        <v/>
      </c>
    </row>
    <row r="816" spans="1:34">
      <c r="A816" s="48"/>
      <c r="B816" s="135"/>
      <c r="C816" s="135"/>
      <c r="D816" s="135"/>
      <c r="E816" s="135"/>
      <c r="F816" s="135"/>
      <c r="G816" s="135"/>
      <c r="H816" s="135"/>
      <c r="I816" s="134"/>
      <c r="K816" s="51" t="str">
        <f t="shared" si="272"/>
        <v/>
      </c>
      <c r="L816" s="52" t="str">
        <f t="shared" si="273"/>
        <v/>
      </c>
      <c r="M816" s="52"/>
      <c r="N816" s="52"/>
      <c r="O816" s="52"/>
      <c r="P816" s="30"/>
      <c r="Q816" s="30" t="str">
        <f t="shared" si="274"/>
        <v/>
      </c>
      <c r="R816" s="30" t="str">
        <f t="shared" si="275"/>
        <v/>
      </c>
      <c r="S816" s="30"/>
      <c r="T816" s="30"/>
      <c r="U816" s="30"/>
      <c r="V816" s="30" t="str">
        <f t="shared" si="270"/>
        <v/>
      </c>
      <c r="W816" s="53" t="str">
        <f t="shared" si="271"/>
        <v/>
      </c>
      <c r="Y816" s="54" t="e">
        <f t="shared" ca="1" si="283"/>
        <v>#N/A</v>
      </c>
      <c r="Z816" s="30">
        <v>816</v>
      </c>
      <c r="AA816" s="30" t="e">
        <f t="shared" si="276"/>
        <v>#N/A</v>
      </c>
      <c r="AB816" s="30" t="e">
        <f t="shared" ca="1" si="277"/>
        <v>#N/A</v>
      </c>
      <c r="AC816" s="30" t="e">
        <f t="shared" ca="1" si="278"/>
        <v>#N/A</v>
      </c>
      <c r="AD816" s="30" t="e">
        <f t="shared" ca="1" si="279"/>
        <v>#N/A</v>
      </c>
      <c r="AE816" s="30" t="e">
        <f t="shared" ca="1" si="280"/>
        <v>#N/A</v>
      </c>
      <c r="AF816" s="30" t="e">
        <f t="shared" ca="1" si="281"/>
        <v>#N/A</v>
      </c>
      <c r="AG816" s="30" t="e">
        <f t="shared" ca="1" si="284"/>
        <v>#N/A</v>
      </c>
      <c r="AH816" s="53" t="str">
        <f t="shared" si="282"/>
        <v/>
      </c>
    </row>
    <row r="817" spans="1:34">
      <c r="A817" s="48"/>
      <c r="B817" s="135"/>
      <c r="C817" s="135"/>
      <c r="D817" s="135"/>
      <c r="E817" s="135"/>
      <c r="F817" s="135"/>
      <c r="G817" s="135"/>
      <c r="H817" s="135"/>
      <c r="I817" s="134"/>
      <c r="K817" s="51" t="str">
        <f t="shared" si="272"/>
        <v/>
      </c>
      <c r="L817" s="52" t="str">
        <f t="shared" si="273"/>
        <v/>
      </c>
      <c r="M817" s="52"/>
      <c r="N817" s="52"/>
      <c r="O817" s="52"/>
      <c r="P817" s="30"/>
      <c r="Q817" s="30" t="str">
        <f t="shared" si="274"/>
        <v/>
      </c>
      <c r="R817" s="30" t="str">
        <f t="shared" si="275"/>
        <v/>
      </c>
      <c r="S817" s="30"/>
      <c r="T817" s="30"/>
      <c r="U817" s="30"/>
      <c r="V817" s="30" t="str">
        <f t="shared" si="270"/>
        <v/>
      </c>
      <c r="W817" s="53" t="str">
        <f t="shared" si="271"/>
        <v/>
      </c>
      <c r="Y817" s="54" t="e">
        <f t="shared" ca="1" si="283"/>
        <v>#N/A</v>
      </c>
      <c r="Z817" s="30">
        <v>817</v>
      </c>
      <c r="AA817" s="30" t="e">
        <f t="shared" si="276"/>
        <v>#N/A</v>
      </c>
      <c r="AB817" s="30" t="e">
        <f t="shared" ca="1" si="277"/>
        <v>#N/A</v>
      </c>
      <c r="AC817" s="30" t="e">
        <f t="shared" ca="1" si="278"/>
        <v>#N/A</v>
      </c>
      <c r="AD817" s="30" t="e">
        <f t="shared" ca="1" si="279"/>
        <v>#N/A</v>
      </c>
      <c r="AE817" s="30" t="e">
        <f t="shared" ca="1" si="280"/>
        <v>#N/A</v>
      </c>
      <c r="AF817" s="30" t="e">
        <f t="shared" ca="1" si="281"/>
        <v>#N/A</v>
      </c>
      <c r="AG817" s="30" t="e">
        <f t="shared" ca="1" si="284"/>
        <v>#N/A</v>
      </c>
      <c r="AH817" s="53" t="str">
        <f t="shared" si="282"/>
        <v/>
      </c>
    </row>
    <row r="818" spans="1:34">
      <c r="A818" s="48"/>
      <c r="B818" s="135"/>
      <c r="C818" s="135"/>
      <c r="D818" s="135"/>
      <c r="E818" s="135"/>
      <c r="F818" s="135"/>
      <c r="G818" s="135"/>
      <c r="H818" s="135"/>
      <c r="I818" s="134"/>
      <c r="K818" s="51" t="str">
        <f t="shared" si="272"/>
        <v/>
      </c>
      <c r="L818" s="52" t="str">
        <f t="shared" si="273"/>
        <v/>
      </c>
      <c r="M818" s="52"/>
      <c r="N818" s="52"/>
      <c r="O818" s="52"/>
      <c r="P818" s="30"/>
      <c r="Q818" s="30" t="str">
        <f t="shared" si="274"/>
        <v/>
      </c>
      <c r="R818" s="30" t="str">
        <f t="shared" si="275"/>
        <v/>
      </c>
      <c r="S818" s="30"/>
      <c r="T818" s="30"/>
      <c r="U818" s="30"/>
      <c r="V818" s="30" t="str">
        <f t="shared" si="270"/>
        <v/>
      </c>
      <c r="W818" s="53" t="str">
        <f t="shared" si="271"/>
        <v/>
      </c>
      <c r="Y818" s="54" t="e">
        <f t="shared" ca="1" si="283"/>
        <v>#N/A</v>
      </c>
      <c r="Z818" s="30">
        <v>818</v>
      </c>
      <c r="AA818" s="30" t="e">
        <f t="shared" si="276"/>
        <v>#N/A</v>
      </c>
      <c r="AB818" s="30" t="e">
        <f t="shared" ca="1" si="277"/>
        <v>#N/A</v>
      </c>
      <c r="AC818" s="30" t="e">
        <f t="shared" ca="1" si="278"/>
        <v>#N/A</v>
      </c>
      <c r="AD818" s="30" t="e">
        <f t="shared" ca="1" si="279"/>
        <v>#N/A</v>
      </c>
      <c r="AE818" s="30" t="e">
        <f t="shared" ca="1" si="280"/>
        <v>#N/A</v>
      </c>
      <c r="AF818" s="30" t="e">
        <f t="shared" ca="1" si="281"/>
        <v>#N/A</v>
      </c>
      <c r="AG818" s="30" t="e">
        <f t="shared" ca="1" si="284"/>
        <v>#N/A</v>
      </c>
      <c r="AH818" s="53" t="str">
        <f t="shared" si="282"/>
        <v/>
      </c>
    </row>
    <row r="819" spans="1:34">
      <c r="A819" s="48"/>
      <c r="B819" s="135"/>
      <c r="C819" s="135"/>
      <c r="D819" s="135"/>
      <c r="E819" s="135"/>
      <c r="F819" s="135"/>
      <c r="G819" s="135"/>
      <c r="H819" s="135"/>
      <c r="I819" s="134"/>
      <c r="K819" s="51" t="str">
        <f t="shared" si="272"/>
        <v/>
      </c>
      <c r="L819" s="52" t="str">
        <f t="shared" si="273"/>
        <v/>
      </c>
      <c r="M819" s="52"/>
      <c r="N819" s="52"/>
      <c r="O819" s="52"/>
      <c r="P819" s="30"/>
      <c r="Q819" s="30" t="str">
        <f t="shared" si="274"/>
        <v/>
      </c>
      <c r="R819" s="30" t="str">
        <f t="shared" si="275"/>
        <v/>
      </c>
      <c r="S819" s="30"/>
      <c r="T819" s="30"/>
      <c r="U819" s="30"/>
      <c r="V819" s="30" t="str">
        <f t="shared" si="270"/>
        <v/>
      </c>
      <c r="W819" s="53" t="str">
        <f t="shared" si="271"/>
        <v/>
      </c>
      <c r="Y819" s="54" t="e">
        <f t="shared" ca="1" si="283"/>
        <v>#N/A</v>
      </c>
      <c r="Z819" s="30">
        <v>819</v>
      </c>
      <c r="AA819" s="30" t="e">
        <f t="shared" si="276"/>
        <v>#N/A</v>
      </c>
      <c r="AB819" s="30" t="e">
        <f t="shared" ca="1" si="277"/>
        <v>#N/A</v>
      </c>
      <c r="AC819" s="30" t="e">
        <f t="shared" ca="1" si="278"/>
        <v>#N/A</v>
      </c>
      <c r="AD819" s="30" t="e">
        <f t="shared" ca="1" si="279"/>
        <v>#N/A</v>
      </c>
      <c r="AE819" s="30" t="e">
        <f t="shared" ca="1" si="280"/>
        <v>#N/A</v>
      </c>
      <c r="AF819" s="30" t="e">
        <f t="shared" ca="1" si="281"/>
        <v>#N/A</v>
      </c>
      <c r="AG819" s="30" t="e">
        <f t="shared" ca="1" si="284"/>
        <v>#N/A</v>
      </c>
      <c r="AH819" s="53" t="str">
        <f t="shared" si="282"/>
        <v/>
      </c>
    </row>
    <row r="820" spans="1:34">
      <c r="A820" s="48"/>
      <c r="B820" s="135"/>
      <c r="C820" s="135"/>
      <c r="D820" s="135"/>
      <c r="E820" s="135"/>
      <c r="F820" s="135"/>
      <c r="G820" s="135"/>
      <c r="H820" s="135"/>
      <c r="I820" s="134"/>
      <c r="K820" s="51" t="str">
        <f t="shared" si="272"/>
        <v/>
      </c>
      <c r="L820" s="52" t="str">
        <f t="shared" si="273"/>
        <v/>
      </c>
      <c r="M820" s="52"/>
      <c r="N820" s="52"/>
      <c r="O820" s="52"/>
      <c r="P820" s="30"/>
      <c r="Q820" s="30" t="str">
        <f t="shared" si="274"/>
        <v/>
      </c>
      <c r="R820" s="30" t="str">
        <f t="shared" si="275"/>
        <v/>
      </c>
      <c r="S820" s="30"/>
      <c r="T820" s="30"/>
      <c r="U820" s="30"/>
      <c r="V820" s="30" t="str">
        <f t="shared" si="270"/>
        <v/>
      </c>
      <c r="W820" s="53" t="str">
        <f t="shared" si="271"/>
        <v/>
      </c>
      <c r="Y820" s="54" t="e">
        <f t="shared" ca="1" si="283"/>
        <v>#N/A</v>
      </c>
      <c r="Z820" s="30">
        <v>820</v>
      </c>
      <c r="AA820" s="30" t="e">
        <f t="shared" si="276"/>
        <v>#N/A</v>
      </c>
      <c r="AB820" s="30" t="e">
        <f t="shared" ca="1" si="277"/>
        <v>#N/A</v>
      </c>
      <c r="AC820" s="30" t="e">
        <f t="shared" ca="1" si="278"/>
        <v>#N/A</v>
      </c>
      <c r="AD820" s="30" t="e">
        <f t="shared" ca="1" si="279"/>
        <v>#N/A</v>
      </c>
      <c r="AE820" s="30" t="e">
        <f t="shared" ca="1" si="280"/>
        <v>#N/A</v>
      </c>
      <c r="AF820" s="30" t="e">
        <f t="shared" ca="1" si="281"/>
        <v>#N/A</v>
      </c>
      <c r="AG820" s="30" t="e">
        <f t="shared" ca="1" si="284"/>
        <v>#N/A</v>
      </c>
      <c r="AH820" s="53" t="str">
        <f t="shared" si="282"/>
        <v/>
      </c>
    </row>
    <row r="821" spans="1:34">
      <c r="A821" s="48"/>
      <c r="B821" s="135"/>
      <c r="C821" s="135"/>
      <c r="D821" s="135"/>
      <c r="E821" s="135"/>
      <c r="F821" s="135"/>
      <c r="G821" s="135"/>
      <c r="H821" s="135"/>
      <c r="I821" s="134"/>
      <c r="K821" s="51" t="str">
        <f t="shared" si="272"/>
        <v/>
      </c>
      <c r="L821" s="52" t="str">
        <f t="shared" si="273"/>
        <v/>
      </c>
      <c r="M821" s="52"/>
      <c r="N821" s="52"/>
      <c r="O821" s="52"/>
      <c r="P821" s="30"/>
      <c r="Q821" s="30" t="str">
        <f t="shared" si="274"/>
        <v/>
      </c>
      <c r="R821" s="30" t="str">
        <f t="shared" si="275"/>
        <v/>
      </c>
      <c r="S821" s="30"/>
      <c r="T821" s="30"/>
      <c r="U821" s="30"/>
      <c r="V821" s="30" t="str">
        <f t="shared" si="270"/>
        <v/>
      </c>
      <c r="W821" s="53" t="str">
        <f t="shared" si="271"/>
        <v/>
      </c>
      <c r="Y821" s="54" t="e">
        <f t="shared" ca="1" si="283"/>
        <v>#N/A</v>
      </c>
      <c r="Z821" s="30">
        <v>821</v>
      </c>
      <c r="AA821" s="30" t="e">
        <f t="shared" si="276"/>
        <v>#N/A</v>
      </c>
      <c r="AB821" s="30" t="e">
        <f t="shared" ca="1" si="277"/>
        <v>#N/A</v>
      </c>
      <c r="AC821" s="30" t="e">
        <f t="shared" ca="1" si="278"/>
        <v>#N/A</v>
      </c>
      <c r="AD821" s="30" t="e">
        <f t="shared" ca="1" si="279"/>
        <v>#N/A</v>
      </c>
      <c r="AE821" s="30" t="e">
        <f t="shared" ca="1" si="280"/>
        <v>#N/A</v>
      </c>
      <c r="AF821" s="30" t="e">
        <f t="shared" ca="1" si="281"/>
        <v>#N/A</v>
      </c>
      <c r="AG821" s="30" t="e">
        <f t="shared" ca="1" si="284"/>
        <v>#N/A</v>
      </c>
      <c r="AH821" s="53" t="str">
        <f t="shared" si="282"/>
        <v/>
      </c>
    </row>
    <row r="822" spans="1:34">
      <c r="A822" s="48"/>
      <c r="B822" s="135"/>
      <c r="C822" s="135"/>
      <c r="D822" s="135"/>
      <c r="E822" s="135"/>
      <c r="F822" s="135"/>
      <c r="G822" s="135"/>
      <c r="H822" s="135"/>
      <c r="I822" s="134"/>
      <c r="K822" s="51" t="str">
        <f t="shared" si="272"/>
        <v/>
      </c>
      <c r="L822" s="52" t="str">
        <f t="shared" si="273"/>
        <v/>
      </c>
      <c r="M822" s="52"/>
      <c r="N822" s="52"/>
      <c r="O822" s="52"/>
      <c r="P822" s="30"/>
      <c r="Q822" s="30" t="str">
        <f t="shared" si="274"/>
        <v/>
      </c>
      <c r="R822" s="30" t="str">
        <f t="shared" si="275"/>
        <v/>
      </c>
      <c r="S822" s="30"/>
      <c r="T822" s="30"/>
      <c r="U822" s="30"/>
      <c r="V822" s="30" t="str">
        <f t="shared" si="270"/>
        <v/>
      </c>
      <c r="W822" s="53" t="str">
        <f t="shared" si="271"/>
        <v/>
      </c>
      <c r="Y822" s="54" t="e">
        <f t="shared" ca="1" si="283"/>
        <v>#N/A</v>
      </c>
      <c r="Z822" s="30">
        <v>822</v>
      </c>
      <c r="AA822" s="30" t="e">
        <f t="shared" si="276"/>
        <v>#N/A</v>
      </c>
      <c r="AB822" s="30" t="e">
        <f t="shared" ca="1" si="277"/>
        <v>#N/A</v>
      </c>
      <c r="AC822" s="30" t="e">
        <f t="shared" ca="1" si="278"/>
        <v>#N/A</v>
      </c>
      <c r="AD822" s="30" t="e">
        <f t="shared" ca="1" si="279"/>
        <v>#N/A</v>
      </c>
      <c r="AE822" s="30" t="e">
        <f t="shared" ca="1" si="280"/>
        <v>#N/A</v>
      </c>
      <c r="AF822" s="30" t="e">
        <f t="shared" ca="1" si="281"/>
        <v>#N/A</v>
      </c>
      <c r="AG822" s="30" t="e">
        <f t="shared" ca="1" si="284"/>
        <v>#N/A</v>
      </c>
      <c r="AH822" s="53" t="str">
        <f t="shared" si="282"/>
        <v/>
      </c>
    </row>
    <row r="823" spans="1:34">
      <c r="A823" s="48"/>
      <c r="B823" s="135"/>
      <c r="C823" s="135"/>
      <c r="D823" s="135"/>
      <c r="E823" s="135"/>
      <c r="F823" s="135"/>
      <c r="G823" s="135"/>
      <c r="H823" s="135"/>
      <c r="I823" s="134"/>
      <c r="K823" s="51" t="str">
        <f t="shared" si="272"/>
        <v/>
      </c>
      <c r="L823" s="52" t="str">
        <f t="shared" si="273"/>
        <v/>
      </c>
      <c r="M823" s="52"/>
      <c r="N823" s="52"/>
      <c r="O823" s="52"/>
      <c r="P823" s="30"/>
      <c r="Q823" s="30" t="str">
        <f t="shared" si="274"/>
        <v/>
      </c>
      <c r="R823" s="30" t="str">
        <f t="shared" si="275"/>
        <v/>
      </c>
      <c r="S823" s="30"/>
      <c r="T823" s="30"/>
      <c r="U823" s="30"/>
      <c r="V823" s="30" t="str">
        <f t="shared" si="270"/>
        <v/>
      </c>
      <c r="W823" s="53" t="str">
        <f t="shared" si="271"/>
        <v/>
      </c>
      <c r="Y823" s="54" t="e">
        <f t="shared" ca="1" si="283"/>
        <v>#N/A</v>
      </c>
      <c r="Z823" s="30">
        <v>823</v>
      </c>
      <c r="AA823" s="30" t="e">
        <f t="shared" si="276"/>
        <v>#N/A</v>
      </c>
      <c r="AB823" s="30" t="e">
        <f t="shared" ca="1" si="277"/>
        <v>#N/A</v>
      </c>
      <c r="AC823" s="30" t="e">
        <f t="shared" ca="1" si="278"/>
        <v>#N/A</v>
      </c>
      <c r="AD823" s="30" t="e">
        <f t="shared" ca="1" si="279"/>
        <v>#N/A</v>
      </c>
      <c r="AE823" s="30" t="e">
        <f t="shared" ca="1" si="280"/>
        <v>#N/A</v>
      </c>
      <c r="AF823" s="30" t="e">
        <f t="shared" ca="1" si="281"/>
        <v>#N/A</v>
      </c>
      <c r="AG823" s="30" t="e">
        <f t="shared" ca="1" si="284"/>
        <v>#N/A</v>
      </c>
      <c r="AH823" s="53" t="str">
        <f t="shared" si="282"/>
        <v/>
      </c>
    </row>
    <row r="824" spans="1:34">
      <c r="A824" s="48"/>
      <c r="B824" s="135"/>
      <c r="C824" s="135"/>
      <c r="D824" s="135"/>
      <c r="E824" s="135"/>
      <c r="F824" s="135"/>
      <c r="G824" s="135"/>
      <c r="H824" s="135"/>
      <c r="I824" s="134"/>
      <c r="K824" s="51" t="str">
        <f t="shared" si="272"/>
        <v/>
      </c>
      <c r="L824" s="52" t="str">
        <f t="shared" si="273"/>
        <v/>
      </c>
      <c r="M824" s="52"/>
      <c r="N824" s="52"/>
      <c r="O824" s="52"/>
      <c r="P824" s="30"/>
      <c r="Q824" s="30" t="str">
        <f t="shared" si="274"/>
        <v/>
      </c>
      <c r="R824" s="30" t="str">
        <f t="shared" si="275"/>
        <v/>
      </c>
      <c r="S824" s="30"/>
      <c r="T824" s="30"/>
      <c r="U824" s="30"/>
      <c r="V824" s="30" t="str">
        <f t="shared" si="270"/>
        <v/>
      </c>
      <c r="W824" s="53" t="str">
        <f t="shared" si="271"/>
        <v/>
      </c>
      <c r="Y824" s="54" t="e">
        <f t="shared" ca="1" si="283"/>
        <v>#N/A</v>
      </c>
      <c r="Z824" s="30">
        <v>824</v>
      </c>
      <c r="AA824" s="30" t="e">
        <f t="shared" si="276"/>
        <v>#N/A</v>
      </c>
      <c r="AB824" s="30" t="e">
        <f t="shared" ca="1" si="277"/>
        <v>#N/A</v>
      </c>
      <c r="AC824" s="30" t="e">
        <f t="shared" ca="1" si="278"/>
        <v>#N/A</v>
      </c>
      <c r="AD824" s="30" t="e">
        <f t="shared" ca="1" si="279"/>
        <v>#N/A</v>
      </c>
      <c r="AE824" s="30" t="e">
        <f t="shared" ca="1" si="280"/>
        <v>#N/A</v>
      </c>
      <c r="AF824" s="30" t="e">
        <f t="shared" ca="1" si="281"/>
        <v>#N/A</v>
      </c>
      <c r="AG824" s="30" t="e">
        <f t="shared" ca="1" si="284"/>
        <v>#N/A</v>
      </c>
      <c r="AH824" s="53" t="str">
        <f t="shared" si="282"/>
        <v/>
      </c>
    </row>
    <row r="825" spans="1:34">
      <c r="A825" s="48"/>
      <c r="B825" s="135"/>
      <c r="C825" s="135"/>
      <c r="D825" s="135"/>
      <c r="E825" s="135"/>
      <c r="F825" s="135"/>
      <c r="G825" s="135"/>
      <c r="H825" s="135"/>
      <c r="I825" s="134"/>
      <c r="K825" s="51" t="str">
        <f t="shared" si="272"/>
        <v/>
      </c>
      <c r="L825" s="52" t="str">
        <f t="shared" si="273"/>
        <v/>
      </c>
      <c r="M825" s="52"/>
      <c r="N825" s="52"/>
      <c r="O825" s="52"/>
      <c r="P825" s="30"/>
      <c r="Q825" s="30" t="str">
        <f t="shared" si="274"/>
        <v/>
      </c>
      <c r="R825" s="30" t="str">
        <f t="shared" si="275"/>
        <v/>
      </c>
      <c r="S825" s="30"/>
      <c r="T825" s="30"/>
      <c r="U825" s="30"/>
      <c r="V825" s="30" t="str">
        <f t="shared" si="270"/>
        <v/>
      </c>
      <c r="W825" s="53" t="str">
        <f t="shared" si="271"/>
        <v/>
      </c>
      <c r="Y825" s="54" t="e">
        <f t="shared" ca="1" si="283"/>
        <v>#N/A</v>
      </c>
      <c r="Z825" s="30">
        <v>825</v>
      </c>
      <c r="AA825" s="30" t="e">
        <f t="shared" si="276"/>
        <v>#N/A</v>
      </c>
      <c r="AB825" s="30" t="e">
        <f t="shared" ca="1" si="277"/>
        <v>#N/A</v>
      </c>
      <c r="AC825" s="30" t="e">
        <f t="shared" ca="1" si="278"/>
        <v>#N/A</v>
      </c>
      <c r="AD825" s="30" t="e">
        <f t="shared" ca="1" si="279"/>
        <v>#N/A</v>
      </c>
      <c r="AE825" s="30" t="e">
        <f t="shared" ca="1" si="280"/>
        <v>#N/A</v>
      </c>
      <c r="AF825" s="30" t="e">
        <f t="shared" ca="1" si="281"/>
        <v>#N/A</v>
      </c>
      <c r="AG825" s="30" t="e">
        <f t="shared" ca="1" si="284"/>
        <v>#N/A</v>
      </c>
      <c r="AH825" s="53" t="str">
        <f t="shared" si="282"/>
        <v/>
      </c>
    </row>
    <row r="826" spans="1:34">
      <c r="A826" s="48"/>
      <c r="B826" s="135"/>
      <c r="C826" s="135"/>
      <c r="D826" s="135"/>
      <c r="E826" s="135"/>
      <c r="F826" s="135"/>
      <c r="G826" s="135"/>
      <c r="H826" s="135"/>
      <c r="I826" s="134"/>
      <c r="K826" s="51" t="str">
        <f t="shared" si="272"/>
        <v/>
      </c>
      <c r="L826" s="52" t="str">
        <f t="shared" si="273"/>
        <v/>
      </c>
      <c r="M826" s="52"/>
      <c r="N826" s="52"/>
      <c r="O826" s="52"/>
      <c r="P826" s="30"/>
      <c r="Q826" s="30" t="str">
        <f t="shared" si="274"/>
        <v/>
      </c>
      <c r="R826" s="30" t="str">
        <f t="shared" si="275"/>
        <v/>
      </c>
      <c r="S826" s="30"/>
      <c r="T826" s="30"/>
      <c r="U826" s="30"/>
      <c r="V826" s="30" t="str">
        <f t="shared" si="270"/>
        <v/>
      </c>
      <c r="W826" s="53" t="str">
        <f t="shared" si="271"/>
        <v/>
      </c>
      <c r="Y826" s="54" t="e">
        <f t="shared" ca="1" si="283"/>
        <v>#N/A</v>
      </c>
      <c r="Z826" s="30">
        <v>826</v>
      </c>
      <c r="AA826" s="30" t="e">
        <f t="shared" si="276"/>
        <v>#N/A</v>
      </c>
      <c r="AB826" s="30" t="e">
        <f t="shared" ca="1" si="277"/>
        <v>#N/A</v>
      </c>
      <c r="AC826" s="30" t="e">
        <f t="shared" ca="1" si="278"/>
        <v>#N/A</v>
      </c>
      <c r="AD826" s="30" t="e">
        <f t="shared" ca="1" si="279"/>
        <v>#N/A</v>
      </c>
      <c r="AE826" s="30" t="e">
        <f t="shared" ca="1" si="280"/>
        <v>#N/A</v>
      </c>
      <c r="AF826" s="30" t="e">
        <f t="shared" ca="1" si="281"/>
        <v>#N/A</v>
      </c>
      <c r="AG826" s="30" t="e">
        <f t="shared" ca="1" si="284"/>
        <v>#N/A</v>
      </c>
      <c r="AH826" s="53" t="str">
        <f t="shared" si="282"/>
        <v/>
      </c>
    </row>
    <row r="827" spans="1:34">
      <c r="A827" s="48"/>
      <c r="B827" s="135"/>
      <c r="C827" s="135"/>
      <c r="D827" s="135"/>
      <c r="E827" s="135"/>
      <c r="F827" s="135"/>
      <c r="G827" s="135"/>
      <c r="H827" s="135"/>
      <c r="I827" s="134"/>
      <c r="K827" s="51" t="str">
        <f t="shared" si="272"/>
        <v/>
      </c>
      <c r="L827" s="52" t="str">
        <f t="shared" si="273"/>
        <v/>
      </c>
      <c r="M827" s="52"/>
      <c r="N827" s="52"/>
      <c r="O827" s="52"/>
      <c r="P827" s="30"/>
      <c r="Q827" s="30" t="str">
        <f t="shared" si="274"/>
        <v/>
      </c>
      <c r="R827" s="30" t="str">
        <f t="shared" si="275"/>
        <v/>
      </c>
      <c r="S827" s="30"/>
      <c r="T827" s="30"/>
      <c r="U827" s="30"/>
      <c r="V827" s="30" t="str">
        <f t="shared" si="270"/>
        <v/>
      </c>
      <c r="W827" s="53" t="str">
        <f t="shared" si="271"/>
        <v/>
      </c>
      <c r="Y827" s="54" t="e">
        <f t="shared" ca="1" si="283"/>
        <v>#N/A</v>
      </c>
      <c r="Z827" s="30">
        <v>827</v>
      </c>
      <c r="AA827" s="30" t="e">
        <f t="shared" si="276"/>
        <v>#N/A</v>
      </c>
      <c r="AB827" s="30" t="e">
        <f t="shared" ca="1" si="277"/>
        <v>#N/A</v>
      </c>
      <c r="AC827" s="30" t="e">
        <f t="shared" ca="1" si="278"/>
        <v>#N/A</v>
      </c>
      <c r="AD827" s="30" t="e">
        <f t="shared" ca="1" si="279"/>
        <v>#N/A</v>
      </c>
      <c r="AE827" s="30" t="e">
        <f t="shared" ca="1" si="280"/>
        <v>#N/A</v>
      </c>
      <c r="AF827" s="30" t="e">
        <f t="shared" ca="1" si="281"/>
        <v>#N/A</v>
      </c>
      <c r="AG827" s="30" t="e">
        <f t="shared" ca="1" si="284"/>
        <v>#N/A</v>
      </c>
      <c r="AH827" s="53" t="str">
        <f t="shared" si="282"/>
        <v/>
      </c>
    </row>
    <row r="828" spans="1:34">
      <c r="A828" s="48"/>
      <c r="B828" s="135"/>
      <c r="C828" s="135"/>
      <c r="D828" s="135"/>
      <c r="E828" s="135"/>
      <c r="F828" s="135"/>
      <c r="G828" s="135"/>
      <c r="H828" s="135"/>
      <c r="I828" s="134"/>
      <c r="K828" s="51" t="str">
        <f t="shared" si="272"/>
        <v/>
      </c>
      <c r="L828" s="52" t="str">
        <f t="shared" si="273"/>
        <v/>
      </c>
      <c r="M828" s="52"/>
      <c r="N828" s="52"/>
      <c r="O828" s="52"/>
      <c r="P828" s="30"/>
      <c r="Q828" s="30" t="str">
        <f t="shared" si="274"/>
        <v/>
      </c>
      <c r="R828" s="30" t="str">
        <f t="shared" si="275"/>
        <v/>
      </c>
      <c r="S828" s="30"/>
      <c r="T828" s="30"/>
      <c r="U828" s="30"/>
      <c r="V828" s="30" t="str">
        <f t="shared" si="270"/>
        <v/>
      </c>
      <c r="W828" s="53" t="str">
        <f t="shared" si="271"/>
        <v/>
      </c>
      <c r="Y828" s="54" t="e">
        <f t="shared" ca="1" si="283"/>
        <v>#N/A</v>
      </c>
      <c r="Z828" s="30">
        <v>828</v>
      </c>
      <c r="AA828" s="30" t="e">
        <f t="shared" si="276"/>
        <v>#N/A</v>
      </c>
      <c r="AB828" s="30" t="e">
        <f t="shared" ca="1" si="277"/>
        <v>#N/A</v>
      </c>
      <c r="AC828" s="30" t="e">
        <f t="shared" ca="1" si="278"/>
        <v>#N/A</v>
      </c>
      <c r="AD828" s="30" t="e">
        <f t="shared" ca="1" si="279"/>
        <v>#N/A</v>
      </c>
      <c r="AE828" s="30" t="e">
        <f t="shared" ca="1" si="280"/>
        <v>#N/A</v>
      </c>
      <c r="AF828" s="30" t="e">
        <f t="shared" ca="1" si="281"/>
        <v>#N/A</v>
      </c>
      <c r="AG828" s="30" t="e">
        <f t="shared" ca="1" si="284"/>
        <v>#N/A</v>
      </c>
      <c r="AH828" s="53" t="str">
        <f t="shared" si="282"/>
        <v/>
      </c>
    </row>
    <row r="829" spans="1:34">
      <c r="A829" s="48"/>
      <c r="B829" s="135"/>
      <c r="C829" s="135"/>
      <c r="D829" s="135"/>
      <c r="E829" s="135"/>
      <c r="F829" s="135"/>
      <c r="G829" s="135"/>
      <c r="H829" s="135"/>
      <c r="I829" s="134"/>
      <c r="K829" s="51" t="str">
        <f t="shared" si="272"/>
        <v/>
      </c>
      <c r="L829" s="52" t="str">
        <f t="shared" si="273"/>
        <v/>
      </c>
      <c r="M829" s="52"/>
      <c r="N829" s="52"/>
      <c r="O829" s="52"/>
      <c r="P829" s="30"/>
      <c r="Q829" s="30" t="str">
        <f t="shared" si="274"/>
        <v/>
      </c>
      <c r="R829" s="30" t="str">
        <f t="shared" si="275"/>
        <v/>
      </c>
      <c r="S829" s="30"/>
      <c r="T829" s="30"/>
      <c r="U829" s="30"/>
      <c r="V829" s="30" t="str">
        <f t="shared" si="270"/>
        <v/>
      </c>
      <c r="W829" s="53" t="str">
        <f t="shared" si="271"/>
        <v/>
      </c>
      <c r="Y829" s="54" t="e">
        <f t="shared" ca="1" si="283"/>
        <v>#N/A</v>
      </c>
      <c r="Z829" s="30">
        <v>829</v>
      </c>
      <c r="AA829" s="30" t="e">
        <f t="shared" si="276"/>
        <v>#N/A</v>
      </c>
      <c r="AB829" s="30" t="e">
        <f t="shared" ca="1" si="277"/>
        <v>#N/A</v>
      </c>
      <c r="AC829" s="30" t="e">
        <f t="shared" ca="1" si="278"/>
        <v>#N/A</v>
      </c>
      <c r="AD829" s="30" t="e">
        <f t="shared" ca="1" si="279"/>
        <v>#N/A</v>
      </c>
      <c r="AE829" s="30" t="e">
        <f t="shared" ca="1" si="280"/>
        <v>#N/A</v>
      </c>
      <c r="AF829" s="30" t="e">
        <f t="shared" ca="1" si="281"/>
        <v>#N/A</v>
      </c>
      <c r="AG829" s="30" t="e">
        <f t="shared" ca="1" si="284"/>
        <v>#N/A</v>
      </c>
      <c r="AH829" s="53" t="str">
        <f t="shared" si="282"/>
        <v/>
      </c>
    </row>
    <row r="830" spans="1:34">
      <c r="A830" s="48"/>
      <c r="B830" s="135"/>
      <c r="C830" s="135"/>
      <c r="D830" s="135"/>
      <c r="E830" s="135"/>
      <c r="F830" s="135"/>
      <c r="G830" s="135"/>
      <c r="H830" s="135"/>
      <c r="I830" s="134"/>
      <c r="K830" s="51" t="str">
        <f t="shared" si="272"/>
        <v/>
      </c>
      <c r="L830" s="52" t="str">
        <f t="shared" si="273"/>
        <v/>
      </c>
      <c r="M830" s="52"/>
      <c r="N830" s="52"/>
      <c r="O830" s="52"/>
      <c r="P830" s="30"/>
      <c r="Q830" s="30" t="str">
        <f t="shared" si="274"/>
        <v/>
      </c>
      <c r="R830" s="30" t="str">
        <f t="shared" si="275"/>
        <v/>
      </c>
      <c r="S830" s="30"/>
      <c r="T830" s="30"/>
      <c r="U830" s="30"/>
      <c r="V830" s="30" t="str">
        <f t="shared" si="270"/>
        <v/>
      </c>
      <c r="W830" s="53" t="str">
        <f t="shared" si="271"/>
        <v/>
      </c>
      <c r="Y830" s="54" t="e">
        <f t="shared" ca="1" si="283"/>
        <v>#N/A</v>
      </c>
      <c r="Z830" s="30">
        <v>830</v>
      </c>
      <c r="AA830" s="30" t="e">
        <f t="shared" si="276"/>
        <v>#N/A</v>
      </c>
      <c r="AB830" s="30" t="e">
        <f t="shared" ca="1" si="277"/>
        <v>#N/A</v>
      </c>
      <c r="AC830" s="30" t="e">
        <f t="shared" ca="1" si="278"/>
        <v>#N/A</v>
      </c>
      <c r="AD830" s="30" t="e">
        <f t="shared" ca="1" si="279"/>
        <v>#N/A</v>
      </c>
      <c r="AE830" s="30" t="e">
        <f t="shared" ca="1" si="280"/>
        <v>#N/A</v>
      </c>
      <c r="AF830" s="30" t="e">
        <f t="shared" ca="1" si="281"/>
        <v>#N/A</v>
      </c>
      <c r="AG830" s="30" t="e">
        <f t="shared" ca="1" si="284"/>
        <v>#N/A</v>
      </c>
      <c r="AH830" s="53" t="str">
        <f t="shared" si="282"/>
        <v/>
      </c>
    </row>
    <row r="831" spans="1:34">
      <c r="A831" s="48"/>
      <c r="B831" s="135"/>
      <c r="C831" s="135"/>
      <c r="D831" s="135"/>
      <c r="E831" s="135"/>
      <c r="F831" s="135"/>
      <c r="G831" s="135"/>
      <c r="H831" s="135"/>
      <c r="I831" s="134"/>
      <c r="K831" s="51" t="str">
        <f t="shared" si="272"/>
        <v/>
      </c>
      <c r="L831" s="52" t="str">
        <f t="shared" si="273"/>
        <v/>
      </c>
      <c r="M831" s="52"/>
      <c r="N831" s="52"/>
      <c r="O831" s="52"/>
      <c r="P831" s="30"/>
      <c r="Q831" s="30" t="str">
        <f t="shared" si="274"/>
        <v/>
      </c>
      <c r="R831" s="30" t="str">
        <f t="shared" si="275"/>
        <v/>
      </c>
      <c r="S831" s="30"/>
      <c r="T831" s="30"/>
      <c r="U831" s="30"/>
      <c r="V831" s="30" t="str">
        <f t="shared" si="270"/>
        <v/>
      </c>
      <c r="W831" s="53" t="str">
        <f t="shared" si="271"/>
        <v/>
      </c>
      <c r="Y831" s="54" t="e">
        <f t="shared" ca="1" si="283"/>
        <v>#N/A</v>
      </c>
      <c r="Z831" s="30">
        <v>831</v>
      </c>
      <c r="AA831" s="30" t="e">
        <f t="shared" si="276"/>
        <v>#N/A</v>
      </c>
      <c r="AB831" s="30" t="e">
        <f t="shared" ca="1" si="277"/>
        <v>#N/A</v>
      </c>
      <c r="AC831" s="30" t="e">
        <f t="shared" ca="1" si="278"/>
        <v>#N/A</v>
      </c>
      <c r="AD831" s="30" t="e">
        <f t="shared" ca="1" si="279"/>
        <v>#N/A</v>
      </c>
      <c r="AE831" s="30" t="e">
        <f t="shared" ca="1" si="280"/>
        <v>#N/A</v>
      </c>
      <c r="AF831" s="30" t="e">
        <f t="shared" ca="1" si="281"/>
        <v>#N/A</v>
      </c>
      <c r="AG831" s="30" t="e">
        <f t="shared" ca="1" si="284"/>
        <v>#N/A</v>
      </c>
      <c r="AH831" s="53" t="str">
        <f t="shared" si="282"/>
        <v/>
      </c>
    </row>
    <row r="832" spans="1:34">
      <c r="A832" s="48"/>
      <c r="B832" s="135"/>
      <c r="C832" s="135"/>
      <c r="D832" s="135"/>
      <c r="E832" s="135"/>
      <c r="F832" s="135"/>
      <c r="G832" s="135"/>
      <c r="H832" s="135"/>
      <c r="I832" s="134"/>
      <c r="K832" s="51" t="str">
        <f t="shared" si="272"/>
        <v/>
      </c>
      <c r="L832" s="52" t="str">
        <f t="shared" si="273"/>
        <v/>
      </c>
      <c r="M832" s="52"/>
      <c r="N832" s="52"/>
      <c r="O832" s="52"/>
      <c r="P832" s="30"/>
      <c r="Q832" s="30" t="str">
        <f t="shared" si="274"/>
        <v/>
      </c>
      <c r="R832" s="30" t="str">
        <f t="shared" si="275"/>
        <v/>
      </c>
      <c r="S832" s="30"/>
      <c r="T832" s="30"/>
      <c r="U832" s="30"/>
      <c r="V832" s="30" t="str">
        <f t="shared" si="270"/>
        <v/>
      </c>
      <c r="W832" s="53" t="str">
        <f t="shared" si="271"/>
        <v/>
      </c>
      <c r="Y832" s="54" t="e">
        <f t="shared" ca="1" si="283"/>
        <v>#N/A</v>
      </c>
      <c r="Z832" s="30">
        <v>832</v>
      </c>
      <c r="AA832" s="30" t="e">
        <f t="shared" si="276"/>
        <v>#N/A</v>
      </c>
      <c r="AB832" s="30" t="e">
        <f t="shared" ca="1" si="277"/>
        <v>#N/A</v>
      </c>
      <c r="AC832" s="30" t="e">
        <f t="shared" ca="1" si="278"/>
        <v>#N/A</v>
      </c>
      <c r="AD832" s="30" t="e">
        <f t="shared" ca="1" si="279"/>
        <v>#N/A</v>
      </c>
      <c r="AE832" s="30" t="e">
        <f t="shared" ca="1" si="280"/>
        <v>#N/A</v>
      </c>
      <c r="AF832" s="30" t="e">
        <f t="shared" ca="1" si="281"/>
        <v>#N/A</v>
      </c>
      <c r="AG832" s="30" t="e">
        <f t="shared" ca="1" si="284"/>
        <v>#N/A</v>
      </c>
      <c r="AH832" s="53" t="str">
        <f t="shared" si="282"/>
        <v/>
      </c>
    </row>
    <row r="833" spans="1:34">
      <c r="A833" s="48"/>
      <c r="B833" s="135"/>
      <c r="C833" s="135"/>
      <c r="D833" s="135"/>
      <c r="E833" s="135"/>
      <c r="F833" s="135"/>
      <c r="G833" s="135"/>
      <c r="H833" s="135"/>
      <c r="I833" s="134"/>
      <c r="K833" s="51" t="str">
        <f t="shared" si="272"/>
        <v/>
      </c>
      <c r="L833" s="52" t="str">
        <f t="shared" si="273"/>
        <v/>
      </c>
      <c r="M833" s="52"/>
      <c r="N833" s="52"/>
      <c r="O833" s="52"/>
      <c r="P833" s="30"/>
      <c r="Q833" s="30" t="str">
        <f t="shared" si="274"/>
        <v/>
      </c>
      <c r="R833" s="30" t="str">
        <f t="shared" si="275"/>
        <v/>
      </c>
      <c r="S833" s="30"/>
      <c r="T833" s="30"/>
      <c r="U833" s="30"/>
      <c r="V833" s="30" t="str">
        <f t="shared" si="270"/>
        <v/>
      </c>
      <c r="W833" s="53" t="str">
        <f t="shared" si="271"/>
        <v/>
      </c>
      <c r="Y833" s="54" t="e">
        <f t="shared" ca="1" si="283"/>
        <v>#N/A</v>
      </c>
      <c r="Z833" s="30">
        <v>833</v>
      </c>
      <c r="AA833" s="30" t="e">
        <f t="shared" si="276"/>
        <v>#N/A</v>
      </c>
      <c r="AB833" s="30" t="e">
        <f t="shared" ca="1" si="277"/>
        <v>#N/A</v>
      </c>
      <c r="AC833" s="30" t="e">
        <f t="shared" ca="1" si="278"/>
        <v>#N/A</v>
      </c>
      <c r="AD833" s="30" t="e">
        <f t="shared" ca="1" si="279"/>
        <v>#N/A</v>
      </c>
      <c r="AE833" s="30" t="e">
        <f t="shared" ca="1" si="280"/>
        <v>#N/A</v>
      </c>
      <c r="AF833" s="30" t="e">
        <f t="shared" ca="1" si="281"/>
        <v>#N/A</v>
      </c>
      <c r="AG833" s="30" t="e">
        <f t="shared" ca="1" si="284"/>
        <v>#N/A</v>
      </c>
      <c r="AH833" s="53" t="str">
        <f t="shared" si="282"/>
        <v/>
      </c>
    </row>
    <row r="834" spans="1:34">
      <c r="A834" s="48"/>
      <c r="B834" s="135"/>
      <c r="C834" s="135"/>
      <c r="D834" s="135"/>
      <c r="E834" s="135"/>
      <c r="F834" s="135"/>
      <c r="G834" s="135"/>
      <c r="H834" s="135"/>
      <c r="I834" s="134"/>
      <c r="K834" s="51" t="str">
        <f t="shared" si="272"/>
        <v/>
      </c>
      <c r="L834" s="52" t="str">
        <f t="shared" si="273"/>
        <v/>
      </c>
      <c r="M834" s="52"/>
      <c r="N834" s="52"/>
      <c r="O834" s="52"/>
      <c r="P834" s="30"/>
      <c r="Q834" s="30" t="str">
        <f t="shared" si="274"/>
        <v/>
      </c>
      <c r="R834" s="30" t="str">
        <f t="shared" si="275"/>
        <v/>
      </c>
      <c r="S834" s="30"/>
      <c r="T834" s="30"/>
      <c r="U834" s="30"/>
      <c r="V834" s="30" t="str">
        <f t="shared" ref="V834:V897" si="285">IF(ISBLANK(B834),"",R834-Q834)</f>
        <v/>
      </c>
      <c r="W834" s="53" t="str">
        <f t="shared" ref="W834:W897" si="286">IF(ISBLANK(B834),"",IF(V834 &lt; 1, IF(V834 = 0, "=", "▼"), "▲"))</f>
        <v/>
      </c>
      <c r="Y834" s="54" t="e">
        <f t="shared" ca="1" si="283"/>
        <v>#N/A</v>
      </c>
      <c r="Z834" s="30">
        <v>834</v>
      </c>
      <c r="AA834" s="30" t="e">
        <f t="shared" si="276"/>
        <v>#N/A</v>
      </c>
      <c r="AB834" s="30" t="e">
        <f t="shared" ca="1" si="277"/>
        <v>#N/A</v>
      </c>
      <c r="AC834" s="30" t="e">
        <f t="shared" ca="1" si="278"/>
        <v>#N/A</v>
      </c>
      <c r="AD834" s="30" t="e">
        <f t="shared" ca="1" si="279"/>
        <v>#N/A</v>
      </c>
      <c r="AE834" s="30" t="e">
        <f t="shared" ca="1" si="280"/>
        <v>#N/A</v>
      </c>
      <c r="AF834" s="30" t="e">
        <f t="shared" ca="1" si="281"/>
        <v>#N/A</v>
      </c>
      <c r="AG834" s="30" t="e">
        <f t="shared" ca="1" si="284"/>
        <v>#N/A</v>
      </c>
      <c r="AH834" s="53" t="str">
        <f t="shared" si="282"/>
        <v/>
      </c>
    </row>
    <row r="835" spans="1:34">
      <c r="A835" s="48"/>
      <c r="B835" s="135"/>
      <c r="C835" s="135"/>
      <c r="D835" s="135"/>
      <c r="E835" s="135"/>
      <c r="F835" s="135"/>
      <c r="G835" s="135"/>
      <c r="H835" s="135"/>
      <c r="I835" s="134"/>
      <c r="K835" s="51" t="str">
        <f t="shared" ref="K835:K898" si="287">IF(ISBLANK(C835),"", IF(ISBLANK(A835), IF(ISNUMBER(C835), C835+0.00000001*ROW(C835), 0.00000001*ROW(C835)), ""))</f>
        <v/>
      </c>
      <c r="L835" s="52" t="str">
        <f t="shared" ref="L835:L898" si="288">IF(ISBLANK(D835),"", IF(ISBLANK(A835), IF(ISNUMBER(D835), D835+0.00000001*ROW(D835), 0.00000001*ROW(D835)), ""))</f>
        <v/>
      </c>
      <c r="M835" s="52"/>
      <c r="N835" s="52"/>
      <c r="O835" s="52"/>
      <c r="P835" s="30"/>
      <c r="Q835" s="30" t="str">
        <f t="shared" ref="Q835:Q898" si="289">IF(ISBLANK(B835),"",COUNTIF($K$2:$K$999,"&gt;="&amp;K835))</f>
        <v/>
      </c>
      <c r="R835" s="30" t="str">
        <f t="shared" ref="R835:R898" si="290">IF(ISBLANK(B835),"",COUNTIF($L$2:$L$999,"&gt;="&amp;L835))</f>
        <v/>
      </c>
      <c r="S835" s="30"/>
      <c r="T835" s="30"/>
      <c r="U835" s="30"/>
      <c r="V835" s="30" t="str">
        <f t="shared" si="285"/>
        <v/>
      </c>
      <c r="W835" s="53" t="str">
        <f t="shared" si="286"/>
        <v/>
      </c>
      <c r="Y835" s="54" t="e">
        <f t="shared" ca="1" si="283"/>
        <v>#N/A</v>
      </c>
      <c r="Z835" s="30">
        <v>835</v>
      </c>
      <c r="AA835" s="30" t="e">
        <f t="shared" ref="AA835:AA898" si="291">MATCH(Z835,$Q$2:$Q$999,0)</f>
        <v>#N/A</v>
      </c>
      <c r="AB835" s="30" t="e">
        <f t="shared" ref="AB835:AB898" ca="1" si="292">INDIRECT("B"&amp;AA835+1)</f>
        <v>#N/A</v>
      </c>
      <c r="AC835" s="30" t="e">
        <f t="shared" ref="AC835:AC898" ca="1" si="293">INDIRECT("C"&amp;AA835+1)</f>
        <v>#N/A</v>
      </c>
      <c r="AD835" s="30" t="e">
        <f t="shared" ref="AD835:AD898" ca="1" si="294">INDIRECT("H"&amp;AA835+1)</f>
        <v>#N/A</v>
      </c>
      <c r="AE835" s="30" t="e">
        <f t="shared" ref="AE835:AE898" ca="1" si="295">IF(INDIRECT("i"&amp;AA835+1) &gt; 0, IF(INDIRECT("i"&amp;AA835+1) &lt; 1000,  INDIRECT("i"&amp;AA835+1),999),"---")</f>
        <v>#N/A</v>
      </c>
      <c r="AF835" s="30" t="e">
        <f t="shared" ref="AF835:AF898" ca="1" si="296">INDIRECT("w"&amp;AA835+1)</f>
        <v>#N/A</v>
      </c>
      <c r="AG835" s="30" t="e">
        <f t="shared" ca="1" si="284"/>
        <v>#N/A</v>
      </c>
      <c r="AH835" s="53" t="str">
        <f t="shared" ref="AH835:AH898" si="297">IF(AND(C835&gt;0,ISBLANK(A835)),C835,"")</f>
        <v/>
      </c>
    </row>
    <row r="836" spans="1:34">
      <c r="A836" s="48"/>
      <c r="B836" s="135"/>
      <c r="C836" s="135"/>
      <c r="D836" s="135"/>
      <c r="E836" s="135"/>
      <c r="F836" s="135"/>
      <c r="G836" s="135"/>
      <c r="H836" s="135"/>
      <c r="I836" s="134"/>
      <c r="K836" s="51" t="str">
        <f t="shared" si="287"/>
        <v/>
      </c>
      <c r="L836" s="52" t="str">
        <f t="shared" si="288"/>
        <v/>
      </c>
      <c r="M836" s="52"/>
      <c r="N836" s="52"/>
      <c r="O836" s="52"/>
      <c r="P836" s="30"/>
      <c r="Q836" s="30" t="str">
        <f t="shared" si="289"/>
        <v/>
      </c>
      <c r="R836" s="30" t="str">
        <f t="shared" si="290"/>
        <v/>
      </c>
      <c r="S836" s="30"/>
      <c r="T836" s="30"/>
      <c r="U836" s="30"/>
      <c r="V836" s="30" t="str">
        <f t="shared" si="285"/>
        <v/>
      </c>
      <c r="W836" s="53" t="str">
        <f t="shared" si="286"/>
        <v/>
      </c>
      <c r="Y836" s="54" t="e">
        <f t="shared" ref="Y836:Y899" ca="1" si="298">(IF(AC836=AC835,Y835,Y835+1))</f>
        <v>#N/A</v>
      </c>
      <c r="Z836" s="30">
        <v>836</v>
      </c>
      <c r="AA836" s="30" t="e">
        <f t="shared" si="291"/>
        <v>#N/A</v>
      </c>
      <c r="AB836" s="30" t="e">
        <f t="shared" ca="1" si="292"/>
        <v>#N/A</v>
      </c>
      <c r="AC836" s="30" t="e">
        <f t="shared" ca="1" si="293"/>
        <v>#N/A</v>
      </c>
      <c r="AD836" s="30" t="e">
        <f t="shared" ca="1" si="294"/>
        <v>#N/A</v>
      </c>
      <c r="AE836" s="30" t="e">
        <f t="shared" ca="1" si="295"/>
        <v>#N/A</v>
      </c>
      <c r="AF836" s="30" t="e">
        <f t="shared" ca="1" si="296"/>
        <v>#N/A</v>
      </c>
      <c r="AG836" s="30" t="e">
        <f t="shared" ca="1" si="284"/>
        <v>#N/A</v>
      </c>
      <c r="AH836" s="53" t="str">
        <f t="shared" si="297"/>
        <v/>
      </c>
    </row>
    <row r="837" spans="1:34">
      <c r="A837" s="48"/>
      <c r="B837" s="135"/>
      <c r="C837" s="135"/>
      <c r="D837" s="135"/>
      <c r="E837" s="135"/>
      <c r="F837" s="135"/>
      <c r="G837" s="135"/>
      <c r="H837" s="135"/>
      <c r="I837" s="134"/>
      <c r="K837" s="51" t="str">
        <f t="shared" si="287"/>
        <v/>
      </c>
      <c r="L837" s="52" t="str">
        <f t="shared" si="288"/>
        <v/>
      </c>
      <c r="M837" s="52"/>
      <c r="N837" s="52"/>
      <c r="O837" s="52"/>
      <c r="P837" s="30"/>
      <c r="Q837" s="30" t="str">
        <f t="shared" si="289"/>
        <v/>
      </c>
      <c r="R837" s="30" t="str">
        <f t="shared" si="290"/>
        <v/>
      </c>
      <c r="S837" s="30"/>
      <c r="T837" s="30"/>
      <c r="U837" s="30"/>
      <c r="V837" s="30" t="str">
        <f t="shared" si="285"/>
        <v/>
      </c>
      <c r="W837" s="53" t="str">
        <f t="shared" si="286"/>
        <v/>
      </c>
      <c r="Y837" s="54" t="e">
        <f t="shared" ca="1" si="298"/>
        <v>#N/A</v>
      </c>
      <c r="Z837" s="30">
        <v>837</v>
      </c>
      <c r="AA837" s="30" t="e">
        <f t="shared" si="291"/>
        <v>#N/A</v>
      </c>
      <c r="AB837" s="30" t="e">
        <f t="shared" ca="1" si="292"/>
        <v>#N/A</v>
      </c>
      <c r="AC837" s="30" t="e">
        <f t="shared" ca="1" si="293"/>
        <v>#N/A</v>
      </c>
      <c r="AD837" s="30" t="e">
        <f t="shared" ca="1" si="294"/>
        <v>#N/A</v>
      </c>
      <c r="AE837" s="30" t="e">
        <f t="shared" ca="1" si="295"/>
        <v>#N/A</v>
      </c>
      <c r="AF837" s="30" t="e">
        <f t="shared" ca="1" si="296"/>
        <v>#N/A</v>
      </c>
      <c r="AG837" s="30" t="e">
        <f t="shared" ref="AG837:AG900" ca="1" si="299">MIN(INDIRECT("R"&amp;(AA837+1)&amp;":U"&amp;(AA837+1)))</f>
        <v>#N/A</v>
      </c>
      <c r="AH837" s="53" t="str">
        <f t="shared" si="297"/>
        <v/>
      </c>
    </row>
    <row r="838" spans="1:34">
      <c r="A838" s="48"/>
      <c r="B838" s="135"/>
      <c r="C838" s="135"/>
      <c r="D838" s="135"/>
      <c r="E838" s="135"/>
      <c r="F838" s="135"/>
      <c r="G838" s="135"/>
      <c r="H838" s="135"/>
      <c r="I838" s="134"/>
      <c r="K838" s="51" t="str">
        <f t="shared" si="287"/>
        <v/>
      </c>
      <c r="L838" s="52" t="str">
        <f t="shared" si="288"/>
        <v/>
      </c>
      <c r="M838" s="52"/>
      <c r="N838" s="52"/>
      <c r="O838" s="52"/>
      <c r="P838" s="30"/>
      <c r="Q838" s="30" t="str">
        <f t="shared" si="289"/>
        <v/>
      </c>
      <c r="R838" s="30" t="str">
        <f t="shared" si="290"/>
        <v/>
      </c>
      <c r="S838" s="30"/>
      <c r="T838" s="30"/>
      <c r="U838" s="30"/>
      <c r="V838" s="30" t="str">
        <f t="shared" si="285"/>
        <v/>
      </c>
      <c r="W838" s="53" t="str">
        <f t="shared" si="286"/>
        <v/>
      </c>
      <c r="Y838" s="54" t="e">
        <f t="shared" ca="1" si="298"/>
        <v>#N/A</v>
      </c>
      <c r="Z838" s="30">
        <v>838</v>
      </c>
      <c r="AA838" s="30" t="e">
        <f t="shared" si="291"/>
        <v>#N/A</v>
      </c>
      <c r="AB838" s="30" t="e">
        <f t="shared" ca="1" si="292"/>
        <v>#N/A</v>
      </c>
      <c r="AC838" s="30" t="e">
        <f t="shared" ca="1" si="293"/>
        <v>#N/A</v>
      </c>
      <c r="AD838" s="30" t="e">
        <f t="shared" ca="1" si="294"/>
        <v>#N/A</v>
      </c>
      <c r="AE838" s="30" t="e">
        <f t="shared" ca="1" si="295"/>
        <v>#N/A</v>
      </c>
      <c r="AF838" s="30" t="e">
        <f t="shared" ca="1" si="296"/>
        <v>#N/A</v>
      </c>
      <c r="AG838" s="30" t="e">
        <f t="shared" ca="1" si="299"/>
        <v>#N/A</v>
      </c>
      <c r="AH838" s="53" t="str">
        <f t="shared" si="297"/>
        <v/>
      </c>
    </row>
    <row r="839" spans="1:34">
      <c r="A839" s="48"/>
      <c r="B839" s="135"/>
      <c r="C839" s="135"/>
      <c r="D839" s="135"/>
      <c r="E839" s="135"/>
      <c r="F839" s="135"/>
      <c r="G839" s="135"/>
      <c r="H839" s="135"/>
      <c r="I839" s="134"/>
      <c r="K839" s="51" t="str">
        <f t="shared" si="287"/>
        <v/>
      </c>
      <c r="L839" s="52" t="str">
        <f t="shared" si="288"/>
        <v/>
      </c>
      <c r="M839" s="52"/>
      <c r="N839" s="52"/>
      <c r="O839" s="52"/>
      <c r="P839" s="30"/>
      <c r="Q839" s="30" t="str">
        <f t="shared" si="289"/>
        <v/>
      </c>
      <c r="R839" s="30" t="str">
        <f t="shared" si="290"/>
        <v/>
      </c>
      <c r="S839" s="30"/>
      <c r="T839" s="30"/>
      <c r="U839" s="30"/>
      <c r="V839" s="30" t="str">
        <f t="shared" si="285"/>
        <v/>
      </c>
      <c r="W839" s="53" t="str">
        <f t="shared" si="286"/>
        <v/>
      </c>
      <c r="Y839" s="54" t="e">
        <f t="shared" ca="1" si="298"/>
        <v>#N/A</v>
      </c>
      <c r="Z839" s="30">
        <v>839</v>
      </c>
      <c r="AA839" s="30" t="e">
        <f t="shared" si="291"/>
        <v>#N/A</v>
      </c>
      <c r="AB839" s="30" t="e">
        <f t="shared" ca="1" si="292"/>
        <v>#N/A</v>
      </c>
      <c r="AC839" s="30" t="e">
        <f t="shared" ca="1" si="293"/>
        <v>#N/A</v>
      </c>
      <c r="AD839" s="30" t="e">
        <f t="shared" ca="1" si="294"/>
        <v>#N/A</v>
      </c>
      <c r="AE839" s="30" t="e">
        <f t="shared" ca="1" si="295"/>
        <v>#N/A</v>
      </c>
      <c r="AF839" s="30" t="e">
        <f t="shared" ca="1" si="296"/>
        <v>#N/A</v>
      </c>
      <c r="AG839" s="30" t="e">
        <f t="shared" ca="1" si="299"/>
        <v>#N/A</v>
      </c>
      <c r="AH839" s="53" t="str">
        <f t="shared" si="297"/>
        <v/>
      </c>
    </row>
    <row r="840" spans="1:34">
      <c r="A840" s="48"/>
      <c r="B840" s="135"/>
      <c r="C840" s="135"/>
      <c r="D840" s="135"/>
      <c r="E840" s="135"/>
      <c r="F840" s="135"/>
      <c r="G840" s="135"/>
      <c r="H840" s="135"/>
      <c r="I840" s="134"/>
      <c r="K840" s="51" t="str">
        <f t="shared" si="287"/>
        <v/>
      </c>
      <c r="L840" s="52" t="str">
        <f t="shared" si="288"/>
        <v/>
      </c>
      <c r="M840" s="52"/>
      <c r="N840" s="52"/>
      <c r="O840" s="52"/>
      <c r="P840" s="30"/>
      <c r="Q840" s="30" t="str">
        <f t="shared" si="289"/>
        <v/>
      </c>
      <c r="R840" s="30" t="str">
        <f t="shared" si="290"/>
        <v/>
      </c>
      <c r="S840" s="30"/>
      <c r="T840" s="30"/>
      <c r="U840" s="30"/>
      <c r="V840" s="30" t="str">
        <f t="shared" si="285"/>
        <v/>
      </c>
      <c r="W840" s="53" t="str">
        <f t="shared" si="286"/>
        <v/>
      </c>
      <c r="Y840" s="54" t="e">
        <f t="shared" ca="1" si="298"/>
        <v>#N/A</v>
      </c>
      <c r="Z840" s="30">
        <v>840</v>
      </c>
      <c r="AA840" s="30" t="e">
        <f t="shared" si="291"/>
        <v>#N/A</v>
      </c>
      <c r="AB840" s="30" t="e">
        <f t="shared" ca="1" si="292"/>
        <v>#N/A</v>
      </c>
      <c r="AC840" s="30" t="e">
        <f t="shared" ca="1" si="293"/>
        <v>#N/A</v>
      </c>
      <c r="AD840" s="30" t="e">
        <f t="shared" ca="1" si="294"/>
        <v>#N/A</v>
      </c>
      <c r="AE840" s="30" t="e">
        <f t="shared" ca="1" si="295"/>
        <v>#N/A</v>
      </c>
      <c r="AF840" s="30" t="e">
        <f t="shared" ca="1" si="296"/>
        <v>#N/A</v>
      </c>
      <c r="AG840" s="30" t="e">
        <f t="shared" ca="1" si="299"/>
        <v>#N/A</v>
      </c>
      <c r="AH840" s="53" t="str">
        <f t="shared" si="297"/>
        <v/>
      </c>
    </row>
    <row r="841" spans="1:34">
      <c r="A841" s="48"/>
      <c r="B841" s="135"/>
      <c r="C841" s="135"/>
      <c r="D841" s="135"/>
      <c r="E841" s="135"/>
      <c r="F841" s="135"/>
      <c r="G841" s="135"/>
      <c r="H841" s="135"/>
      <c r="I841" s="134"/>
      <c r="K841" s="51" t="str">
        <f t="shared" si="287"/>
        <v/>
      </c>
      <c r="L841" s="52" t="str">
        <f t="shared" si="288"/>
        <v/>
      </c>
      <c r="M841" s="52"/>
      <c r="N841" s="52"/>
      <c r="O841" s="52"/>
      <c r="P841" s="30"/>
      <c r="Q841" s="30" t="str">
        <f t="shared" si="289"/>
        <v/>
      </c>
      <c r="R841" s="30" t="str">
        <f t="shared" si="290"/>
        <v/>
      </c>
      <c r="S841" s="30"/>
      <c r="T841" s="30"/>
      <c r="U841" s="30"/>
      <c r="V841" s="30" t="str">
        <f t="shared" si="285"/>
        <v/>
      </c>
      <c r="W841" s="53" t="str">
        <f t="shared" si="286"/>
        <v/>
      </c>
      <c r="Y841" s="54" t="e">
        <f t="shared" ca="1" si="298"/>
        <v>#N/A</v>
      </c>
      <c r="Z841" s="30">
        <v>841</v>
      </c>
      <c r="AA841" s="30" t="e">
        <f t="shared" si="291"/>
        <v>#N/A</v>
      </c>
      <c r="AB841" s="30" t="e">
        <f t="shared" ca="1" si="292"/>
        <v>#N/A</v>
      </c>
      <c r="AC841" s="30" t="e">
        <f t="shared" ca="1" si="293"/>
        <v>#N/A</v>
      </c>
      <c r="AD841" s="30" t="e">
        <f t="shared" ca="1" si="294"/>
        <v>#N/A</v>
      </c>
      <c r="AE841" s="30" t="e">
        <f t="shared" ca="1" si="295"/>
        <v>#N/A</v>
      </c>
      <c r="AF841" s="30" t="e">
        <f t="shared" ca="1" si="296"/>
        <v>#N/A</v>
      </c>
      <c r="AG841" s="30" t="e">
        <f t="shared" ca="1" si="299"/>
        <v>#N/A</v>
      </c>
      <c r="AH841" s="53" t="str">
        <f t="shared" si="297"/>
        <v/>
      </c>
    </row>
    <row r="842" spans="1:34">
      <c r="A842" s="48"/>
      <c r="B842" s="135"/>
      <c r="C842" s="135"/>
      <c r="D842" s="135"/>
      <c r="E842" s="135"/>
      <c r="F842" s="135"/>
      <c r="G842" s="135"/>
      <c r="H842" s="135"/>
      <c r="I842" s="134"/>
      <c r="K842" s="51" t="str">
        <f t="shared" si="287"/>
        <v/>
      </c>
      <c r="L842" s="52" t="str">
        <f t="shared" si="288"/>
        <v/>
      </c>
      <c r="M842" s="52"/>
      <c r="N842" s="52"/>
      <c r="O842" s="52"/>
      <c r="P842" s="30"/>
      <c r="Q842" s="30" t="str">
        <f t="shared" si="289"/>
        <v/>
      </c>
      <c r="R842" s="30" t="str">
        <f t="shared" si="290"/>
        <v/>
      </c>
      <c r="S842" s="30"/>
      <c r="T842" s="30"/>
      <c r="U842" s="30"/>
      <c r="V842" s="30" t="str">
        <f t="shared" si="285"/>
        <v/>
      </c>
      <c r="W842" s="53" t="str">
        <f t="shared" si="286"/>
        <v/>
      </c>
      <c r="Y842" s="54" t="e">
        <f t="shared" ca="1" si="298"/>
        <v>#N/A</v>
      </c>
      <c r="Z842" s="30">
        <v>842</v>
      </c>
      <c r="AA842" s="30" t="e">
        <f t="shared" si="291"/>
        <v>#N/A</v>
      </c>
      <c r="AB842" s="30" t="e">
        <f t="shared" ca="1" si="292"/>
        <v>#N/A</v>
      </c>
      <c r="AC842" s="30" t="e">
        <f t="shared" ca="1" si="293"/>
        <v>#N/A</v>
      </c>
      <c r="AD842" s="30" t="e">
        <f t="shared" ca="1" si="294"/>
        <v>#N/A</v>
      </c>
      <c r="AE842" s="30" t="e">
        <f t="shared" ca="1" si="295"/>
        <v>#N/A</v>
      </c>
      <c r="AF842" s="30" t="e">
        <f t="shared" ca="1" si="296"/>
        <v>#N/A</v>
      </c>
      <c r="AG842" s="30" t="e">
        <f t="shared" ca="1" si="299"/>
        <v>#N/A</v>
      </c>
      <c r="AH842" s="53" t="str">
        <f t="shared" si="297"/>
        <v/>
      </c>
    </row>
    <row r="843" spans="1:34">
      <c r="A843" s="48"/>
      <c r="B843" s="135"/>
      <c r="C843" s="135"/>
      <c r="D843" s="135"/>
      <c r="E843" s="135"/>
      <c r="F843" s="135"/>
      <c r="G843" s="135"/>
      <c r="H843" s="135"/>
      <c r="I843" s="134"/>
      <c r="K843" s="51" t="str">
        <f t="shared" si="287"/>
        <v/>
      </c>
      <c r="L843" s="52" t="str">
        <f t="shared" si="288"/>
        <v/>
      </c>
      <c r="M843" s="52"/>
      <c r="N843" s="52"/>
      <c r="O843" s="52"/>
      <c r="P843" s="30"/>
      <c r="Q843" s="30" t="str">
        <f t="shared" si="289"/>
        <v/>
      </c>
      <c r="R843" s="30" t="str">
        <f t="shared" si="290"/>
        <v/>
      </c>
      <c r="S843" s="30"/>
      <c r="T843" s="30"/>
      <c r="U843" s="30"/>
      <c r="V843" s="30" t="str">
        <f t="shared" si="285"/>
        <v/>
      </c>
      <c r="W843" s="53" t="str">
        <f t="shared" si="286"/>
        <v/>
      </c>
      <c r="Y843" s="54" t="e">
        <f t="shared" ca="1" si="298"/>
        <v>#N/A</v>
      </c>
      <c r="Z843" s="30">
        <v>843</v>
      </c>
      <c r="AA843" s="30" t="e">
        <f t="shared" si="291"/>
        <v>#N/A</v>
      </c>
      <c r="AB843" s="30" t="e">
        <f t="shared" ca="1" si="292"/>
        <v>#N/A</v>
      </c>
      <c r="AC843" s="30" t="e">
        <f t="shared" ca="1" si="293"/>
        <v>#N/A</v>
      </c>
      <c r="AD843" s="30" t="e">
        <f t="shared" ca="1" si="294"/>
        <v>#N/A</v>
      </c>
      <c r="AE843" s="30" t="e">
        <f t="shared" ca="1" si="295"/>
        <v>#N/A</v>
      </c>
      <c r="AF843" s="30" t="e">
        <f t="shared" ca="1" si="296"/>
        <v>#N/A</v>
      </c>
      <c r="AG843" s="30" t="e">
        <f t="shared" ca="1" si="299"/>
        <v>#N/A</v>
      </c>
      <c r="AH843" s="53" t="str">
        <f t="shared" si="297"/>
        <v/>
      </c>
    </row>
    <row r="844" spans="1:34">
      <c r="A844" s="48"/>
      <c r="B844" s="135"/>
      <c r="C844" s="135"/>
      <c r="D844" s="135"/>
      <c r="E844" s="135"/>
      <c r="F844" s="135"/>
      <c r="G844" s="135"/>
      <c r="H844" s="135"/>
      <c r="I844" s="134"/>
      <c r="K844" s="51" t="str">
        <f t="shared" si="287"/>
        <v/>
      </c>
      <c r="L844" s="52" t="str">
        <f t="shared" si="288"/>
        <v/>
      </c>
      <c r="M844" s="52"/>
      <c r="N844" s="52"/>
      <c r="O844" s="52"/>
      <c r="P844" s="30"/>
      <c r="Q844" s="30" t="str">
        <f t="shared" si="289"/>
        <v/>
      </c>
      <c r="R844" s="30" t="str">
        <f t="shared" si="290"/>
        <v/>
      </c>
      <c r="S844" s="30"/>
      <c r="T844" s="30"/>
      <c r="U844" s="30"/>
      <c r="V844" s="30" t="str">
        <f t="shared" si="285"/>
        <v/>
      </c>
      <c r="W844" s="53" t="str">
        <f t="shared" si="286"/>
        <v/>
      </c>
      <c r="Y844" s="54" t="e">
        <f t="shared" ca="1" si="298"/>
        <v>#N/A</v>
      </c>
      <c r="Z844" s="30">
        <v>844</v>
      </c>
      <c r="AA844" s="30" t="e">
        <f t="shared" si="291"/>
        <v>#N/A</v>
      </c>
      <c r="AB844" s="30" t="e">
        <f t="shared" ca="1" si="292"/>
        <v>#N/A</v>
      </c>
      <c r="AC844" s="30" t="e">
        <f t="shared" ca="1" si="293"/>
        <v>#N/A</v>
      </c>
      <c r="AD844" s="30" t="e">
        <f t="shared" ca="1" si="294"/>
        <v>#N/A</v>
      </c>
      <c r="AE844" s="30" t="e">
        <f t="shared" ca="1" si="295"/>
        <v>#N/A</v>
      </c>
      <c r="AF844" s="30" t="e">
        <f t="shared" ca="1" si="296"/>
        <v>#N/A</v>
      </c>
      <c r="AG844" s="30" t="e">
        <f t="shared" ca="1" si="299"/>
        <v>#N/A</v>
      </c>
      <c r="AH844" s="53" t="str">
        <f t="shared" si="297"/>
        <v/>
      </c>
    </row>
    <row r="845" spans="1:34">
      <c r="A845" s="48"/>
      <c r="B845" s="135"/>
      <c r="C845" s="135"/>
      <c r="D845" s="135"/>
      <c r="E845" s="135"/>
      <c r="F845" s="135"/>
      <c r="G845" s="135"/>
      <c r="H845" s="135"/>
      <c r="I845" s="134"/>
      <c r="K845" s="51" t="str">
        <f t="shared" si="287"/>
        <v/>
      </c>
      <c r="L845" s="52" t="str">
        <f t="shared" si="288"/>
        <v/>
      </c>
      <c r="M845" s="52"/>
      <c r="N845" s="52"/>
      <c r="O845" s="52"/>
      <c r="P845" s="30"/>
      <c r="Q845" s="30" t="str">
        <f t="shared" si="289"/>
        <v/>
      </c>
      <c r="R845" s="30" t="str">
        <f t="shared" si="290"/>
        <v/>
      </c>
      <c r="S845" s="30"/>
      <c r="T845" s="30"/>
      <c r="U845" s="30"/>
      <c r="V845" s="30" t="str">
        <f t="shared" si="285"/>
        <v/>
      </c>
      <c r="W845" s="53" t="str">
        <f t="shared" si="286"/>
        <v/>
      </c>
      <c r="Y845" s="54" t="e">
        <f t="shared" ca="1" si="298"/>
        <v>#N/A</v>
      </c>
      <c r="Z845" s="30">
        <v>845</v>
      </c>
      <c r="AA845" s="30" t="e">
        <f t="shared" si="291"/>
        <v>#N/A</v>
      </c>
      <c r="AB845" s="30" t="e">
        <f t="shared" ca="1" si="292"/>
        <v>#N/A</v>
      </c>
      <c r="AC845" s="30" t="e">
        <f t="shared" ca="1" si="293"/>
        <v>#N/A</v>
      </c>
      <c r="AD845" s="30" t="e">
        <f t="shared" ca="1" si="294"/>
        <v>#N/A</v>
      </c>
      <c r="AE845" s="30" t="e">
        <f t="shared" ca="1" si="295"/>
        <v>#N/A</v>
      </c>
      <c r="AF845" s="30" t="e">
        <f t="shared" ca="1" si="296"/>
        <v>#N/A</v>
      </c>
      <c r="AG845" s="30" t="e">
        <f t="shared" ca="1" si="299"/>
        <v>#N/A</v>
      </c>
      <c r="AH845" s="53" t="str">
        <f t="shared" si="297"/>
        <v/>
      </c>
    </row>
    <row r="846" spans="1:34">
      <c r="A846" s="48"/>
      <c r="B846" s="135"/>
      <c r="C846" s="135"/>
      <c r="D846" s="135"/>
      <c r="E846" s="135"/>
      <c r="F846" s="135"/>
      <c r="G846" s="135"/>
      <c r="H846" s="135"/>
      <c r="I846" s="134"/>
      <c r="K846" s="51" t="str">
        <f t="shared" si="287"/>
        <v/>
      </c>
      <c r="L846" s="52" t="str">
        <f t="shared" si="288"/>
        <v/>
      </c>
      <c r="M846" s="52"/>
      <c r="N846" s="52"/>
      <c r="O846" s="52"/>
      <c r="P846" s="30"/>
      <c r="Q846" s="30" t="str">
        <f t="shared" si="289"/>
        <v/>
      </c>
      <c r="R846" s="30" t="str">
        <f t="shared" si="290"/>
        <v/>
      </c>
      <c r="S846" s="30"/>
      <c r="T846" s="30"/>
      <c r="U846" s="30"/>
      <c r="V846" s="30" t="str">
        <f t="shared" si="285"/>
        <v/>
      </c>
      <c r="W846" s="53" t="str">
        <f t="shared" si="286"/>
        <v/>
      </c>
      <c r="Y846" s="54" t="e">
        <f t="shared" ca="1" si="298"/>
        <v>#N/A</v>
      </c>
      <c r="Z846" s="30">
        <v>846</v>
      </c>
      <c r="AA846" s="30" t="e">
        <f t="shared" si="291"/>
        <v>#N/A</v>
      </c>
      <c r="AB846" s="30" t="e">
        <f t="shared" ca="1" si="292"/>
        <v>#N/A</v>
      </c>
      <c r="AC846" s="30" t="e">
        <f t="shared" ca="1" si="293"/>
        <v>#N/A</v>
      </c>
      <c r="AD846" s="30" t="e">
        <f t="shared" ca="1" si="294"/>
        <v>#N/A</v>
      </c>
      <c r="AE846" s="30" t="e">
        <f t="shared" ca="1" si="295"/>
        <v>#N/A</v>
      </c>
      <c r="AF846" s="30" t="e">
        <f t="shared" ca="1" si="296"/>
        <v>#N/A</v>
      </c>
      <c r="AG846" s="30" t="e">
        <f t="shared" ca="1" si="299"/>
        <v>#N/A</v>
      </c>
      <c r="AH846" s="53" t="str">
        <f t="shared" si="297"/>
        <v/>
      </c>
    </row>
    <row r="847" spans="1:34">
      <c r="A847" s="48"/>
      <c r="B847" s="135"/>
      <c r="C847" s="135"/>
      <c r="D847" s="135"/>
      <c r="E847" s="135"/>
      <c r="F847" s="135"/>
      <c r="G847" s="135"/>
      <c r="H847" s="135"/>
      <c r="I847" s="134"/>
      <c r="K847" s="51" t="str">
        <f t="shared" si="287"/>
        <v/>
      </c>
      <c r="L847" s="52" t="str">
        <f t="shared" si="288"/>
        <v/>
      </c>
      <c r="M847" s="52"/>
      <c r="N847" s="52"/>
      <c r="O847" s="52"/>
      <c r="P847" s="30"/>
      <c r="Q847" s="30" t="str">
        <f t="shared" si="289"/>
        <v/>
      </c>
      <c r="R847" s="30" t="str">
        <f t="shared" si="290"/>
        <v/>
      </c>
      <c r="S847" s="30"/>
      <c r="T847" s="30"/>
      <c r="U847" s="30"/>
      <c r="V847" s="30" t="str">
        <f t="shared" si="285"/>
        <v/>
      </c>
      <c r="W847" s="53" t="str">
        <f t="shared" si="286"/>
        <v/>
      </c>
      <c r="Y847" s="54" t="e">
        <f t="shared" ca="1" si="298"/>
        <v>#N/A</v>
      </c>
      <c r="Z847" s="30">
        <v>847</v>
      </c>
      <c r="AA847" s="30" t="e">
        <f t="shared" si="291"/>
        <v>#N/A</v>
      </c>
      <c r="AB847" s="30" t="e">
        <f t="shared" ca="1" si="292"/>
        <v>#N/A</v>
      </c>
      <c r="AC847" s="30" t="e">
        <f t="shared" ca="1" si="293"/>
        <v>#N/A</v>
      </c>
      <c r="AD847" s="30" t="e">
        <f t="shared" ca="1" si="294"/>
        <v>#N/A</v>
      </c>
      <c r="AE847" s="30" t="e">
        <f t="shared" ca="1" si="295"/>
        <v>#N/A</v>
      </c>
      <c r="AF847" s="30" t="e">
        <f t="shared" ca="1" si="296"/>
        <v>#N/A</v>
      </c>
      <c r="AG847" s="30" t="e">
        <f t="shared" ca="1" si="299"/>
        <v>#N/A</v>
      </c>
      <c r="AH847" s="53" t="str">
        <f t="shared" si="297"/>
        <v/>
      </c>
    </row>
    <row r="848" spans="1:34">
      <c r="A848" s="48"/>
      <c r="B848" s="135"/>
      <c r="C848" s="135"/>
      <c r="D848" s="135"/>
      <c r="E848" s="135"/>
      <c r="F848" s="135"/>
      <c r="G848" s="135"/>
      <c r="H848" s="135"/>
      <c r="I848" s="134"/>
      <c r="K848" s="51" t="str">
        <f t="shared" si="287"/>
        <v/>
      </c>
      <c r="L848" s="52" t="str">
        <f t="shared" si="288"/>
        <v/>
      </c>
      <c r="M848" s="52"/>
      <c r="N848" s="52"/>
      <c r="O848" s="52"/>
      <c r="P848" s="30"/>
      <c r="Q848" s="30" t="str">
        <f t="shared" si="289"/>
        <v/>
      </c>
      <c r="R848" s="30" t="str">
        <f t="shared" si="290"/>
        <v/>
      </c>
      <c r="S848" s="30"/>
      <c r="T848" s="30"/>
      <c r="U848" s="30"/>
      <c r="V848" s="30" t="str">
        <f t="shared" si="285"/>
        <v/>
      </c>
      <c r="W848" s="53" t="str">
        <f t="shared" si="286"/>
        <v/>
      </c>
      <c r="Y848" s="54" t="e">
        <f t="shared" ca="1" si="298"/>
        <v>#N/A</v>
      </c>
      <c r="Z848" s="30">
        <v>848</v>
      </c>
      <c r="AA848" s="30" t="e">
        <f t="shared" si="291"/>
        <v>#N/A</v>
      </c>
      <c r="AB848" s="30" t="e">
        <f t="shared" ca="1" si="292"/>
        <v>#N/A</v>
      </c>
      <c r="AC848" s="30" t="e">
        <f t="shared" ca="1" si="293"/>
        <v>#N/A</v>
      </c>
      <c r="AD848" s="30" t="e">
        <f t="shared" ca="1" si="294"/>
        <v>#N/A</v>
      </c>
      <c r="AE848" s="30" t="e">
        <f t="shared" ca="1" si="295"/>
        <v>#N/A</v>
      </c>
      <c r="AF848" s="30" t="e">
        <f t="shared" ca="1" si="296"/>
        <v>#N/A</v>
      </c>
      <c r="AG848" s="30" t="e">
        <f t="shared" ca="1" si="299"/>
        <v>#N/A</v>
      </c>
      <c r="AH848" s="53" t="str">
        <f t="shared" si="297"/>
        <v/>
      </c>
    </row>
    <row r="849" spans="1:34">
      <c r="A849" s="48"/>
      <c r="B849" s="135"/>
      <c r="C849" s="135"/>
      <c r="D849" s="135"/>
      <c r="E849" s="135"/>
      <c r="F849" s="135"/>
      <c r="G849" s="135"/>
      <c r="H849" s="135"/>
      <c r="I849" s="134"/>
      <c r="K849" s="51" t="str">
        <f t="shared" si="287"/>
        <v/>
      </c>
      <c r="L849" s="52" t="str">
        <f t="shared" si="288"/>
        <v/>
      </c>
      <c r="M849" s="52"/>
      <c r="N849" s="52"/>
      <c r="O849" s="52"/>
      <c r="P849" s="30"/>
      <c r="Q849" s="30" t="str">
        <f t="shared" si="289"/>
        <v/>
      </c>
      <c r="R849" s="30" t="str">
        <f t="shared" si="290"/>
        <v/>
      </c>
      <c r="S849" s="30"/>
      <c r="T849" s="30"/>
      <c r="U849" s="30"/>
      <c r="V849" s="30" t="str">
        <f t="shared" si="285"/>
        <v/>
      </c>
      <c r="W849" s="53" t="str">
        <f t="shared" si="286"/>
        <v/>
      </c>
      <c r="Y849" s="54" t="e">
        <f t="shared" ca="1" si="298"/>
        <v>#N/A</v>
      </c>
      <c r="Z849" s="30">
        <v>849</v>
      </c>
      <c r="AA849" s="30" t="e">
        <f t="shared" si="291"/>
        <v>#N/A</v>
      </c>
      <c r="AB849" s="30" t="e">
        <f t="shared" ca="1" si="292"/>
        <v>#N/A</v>
      </c>
      <c r="AC849" s="30" t="e">
        <f t="shared" ca="1" si="293"/>
        <v>#N/A</v>
      </c>
      <c r="AD849" s="30" t="e">
        <f t="shared" ca="1" si="294"/>
        <v>#N/A</v>
      </c>
      <c r="AE849" s="30" t="e">
        <f t="shared" ca="1" si="295"/>
        <v>#N/A</v>
      </c>
      <c r="AF849" s="30" t="e">
        <f t="shared" ca="1" si="296"/>
        <v>#N/A</v>
      </c>
      <c r="AG849" s="30" t="e">
        <f t="shared" ca="1" si="299"/>
        <v>#N/A</v>
      </c>
      <c r="AH849" s="53" t="str">
        <f t="shared" si="297"/>
        <v/>
      </c>
    </row>
    <row r="850" spans="1:34">
      <c r="A850" s="48"/>
      <c r="B850" s="135"/>
      <c r="C850" s="135"/>
      <c r="D850" s="135"/>
      <c r="E850" s="135"/>
      <c r="F850" s="135"/>
      <c r="G850" s="135"/>
      <c r="H850" s="135"/>
      <c r="I850" s="134"/>
      <c r="K850" s="51" t="str">
        <f t="shared" si="287"/>
        <v/>
      </c>
      <c r="L850" s="52" t="str">
        <f t="shared" si="288"/>
        <v/>
      </c>
      <c r="M850" s="52"/>
      <c r="N850" s="52"/>
      <c r="O850" s="52"/>
      <c r="P850" s="30"/>
      <c r="Q850" s="30" t="str">
        <f t="shared" si="289"/>
        <v/>
      </c>
      <c r="R850" s="30" t="str">
        <f t="shared" si="290"/>
        <v/>
      </c>
      <c r="S850" s="30"/>
      <c r="T850" s="30"/>
      <c r="U850" s="30"/>
      <c r="V850" s="30" t="str">
        <f t="shared" si="285"/>
        <v/>
      </c>
      <c r="W850" s="53" t="str">
        <f t="shared" si="286"/>
        <v/>
      </c>
      <c r="Y850" s="54" t="e">
        <f t="shared" ca="1" si="298"/>
        <v>#N/A</v>
      </c>
      <c r="Z850" s="30">
        <v>850</v>
      </c>
      <c r="AA850" s="30" t="e">
        <f t="shared" si="291"/>
        <v>#N/A</v>
      </c>
      <c r="AB850" s="30" t="e">
        <f t="shared" ca="1" si="292"/>
        <v>#N/A</v>
      </c>
      <c r="AC850" s="30" t="e">
        <f t="shared" ca="1" si="293"/>
        <v>#N/A</v>
      </c>
      <c r="AD850" s="30" t="e">
        <f t="shared" ca="1" si="294"/>
        <v>#N/A</v>
      </c>
      <c r="AE850" s="30" t="e">
        <f t="shared" ca="1" si="295"/>
        <v>#N/A</v>
      </c>
      <c r="AF850" s="30" t="e">
        <f t="shared" ca="1" si="296"/>
        <v>#N/A</v>
      </c>
      <c r="AG850" s="30" t="e">
        <f t="shared" ca="1" si="299"/>
        <v>#N/A</v>
      </c>
      <c r="AH850" s="53" t="str">
        <f t="shared" si="297"/>
        <v/>
      </c>
    </row>
    <row r="851" spans="1:34">
      <c r="A851" s="48"/>
      <c r="B851" s="135"/>
      <c r="C851" s="135"/>
      <c r="D851" s="135"/>
      <c r="E851" s="135"/>
      <c r="F851" s="135"/>
      <c r="G851" s="135"/>
      <c r="H851" s="135"/>
      <c r="I851" s="134"/>
      <c r="K851" s="51" t="str">
        <f t="shared" si="287"/>
        <v/>
      </c>
      <c r="L851" s="52" t="str">
        <f t="shared" si="288"/>
        <v/>
      </c>
      <c r="M851" s="52"/>
      <c r="N851" s="52"/>
      <c r="O851" s="52"/>
      <c r="P851" s="30"/>
      <c r="Q851" s="30" t="str">
        <f t="shared" si="289"/>
        <v/>
      </c>
      <c r="R851" s="30" t="str">
        <f t="shared" si="290"/>
        <v/>
      </c>
      <c r="S851" s="30"/>
      <c r="T851" s="30"/>
      <c r="U851" s="30"/>
      <c r="V851" s="30" t="str">
        <f t="shared" si="285"/>
        <v/>
      </c>
      <c r="W851" s="53" t="str">
        <f t="shared" si="286"/>
        <v/>
      </c>
      <c r="Y851" s="54" t="e">
        <f t="shared" ca="1" si="298"/>
        <v>#N/A</v>
      </c>
      <c r="Z851" s="30">
        <v>851</v>
      </c>
      <c r="AA851" s="30" t="e">
        <f t="shared" si="291"/>
        <v>#N/A</v>
      </c>
      <c r="AB851" s="30" t="e">
        <f t="shared" ca="1" si="292"/>
        <v>#N/A</v>
      </c>
      <c r="AC851" s="30" t="e">
        <f t="shared" ca="1" si="293"/>
        <v>#N/A</v>
      </c>
      <c r="AD851" s="30" t="e">
        <f t="shared" ca="1" si="294"/>
        <v>#N/A</v>
      </c>
      <c r="AE851" s="30" t="e">
        <f t="shared" ca="1" si="295"/>
        <v>#N/A</v>
      </c>
      <c r="AF851" s="30" t="e">
        <f t="shared" ca="1" si="296"/>
        <v>#N/A</v>
      </c>
      <c r="AG851" s="30" t="e">
        <f t="shared" ca="1" si="299"/>
        <v>#N/A</v>
      </c>
      <c r="AH851" s="53" t="str">
        <f t="shared" si="297"/>
        <v/>
      </c>
    </row>
    <row r="852" spans="1:34">
      <c r="A852" s="48"/>
      <c r="B852" s="135"/>
      <c r="C852" s="135"/>
      <c r="D852" s="135"/>
      <c r="E852" s="135"/>
      <c r="F852" s="135"/>
      <c r="G852" s="135"/>
      <c r="H852" s="135"/>
      <c r="I852" s="134"/>
      <c r="K852" s="51" t="str">
        <f t="shared" si="287"/>
        <v/>
      </c>
      <c r="L852" s="52" t="str">
        <f t="shared" si="288"/>
        <v/>
      </c>
      <c r="M852" s="52"/>
      <c r="N852" s="52"/>
      <c r="O852" s="52"/>
      <c r="P852" s="30"/>
      <c r="Q852" s="30" t="str">
        <f t="shared" si="289"/>
        <v/>
      </c>
      <c r="R852" s="30" t="str">
        <f t="shared" si="290"/>
        <v/>
      </c>
      <c r="S852" s="30"/>
      <c r="T852" s="30"/>
      <c r="U852" s="30"/>
      <c r="V852" s="30" t="str">
        <f t="shared" si="285"/>
        <v/>
      </c>
      <c r="W852" s="53" t="str">
        <f t="shared" si="286"/>
        <v/>
      </c>
      <c r="Y852" s="54" t="e">
        <f t="shared" ca="1" si="298"/>
        <v>#N/A</v>
      </c>
      <c r="Z852" s="30">
        <v>852</v>
      </c>
      <c r="AA852" s="30" t="e">
        <f t="shared" si="291"/>
        <v>#N/A</v>
      </c>
      <c r="AB852" s="30" t="e">
        <f t="shared" ca="1" si="292"/>
        <v>#N/A</v>
      </c>
      <c r="AC852" s="30" t="e">
        <f t="shared" ca="1" si="293"/>
        <v>#N/A</v>
      </c>
      <c r="AD852" s="30" t="e">
        <f t="shared" ca="1" si="294"/>
        <v>#N/A</v>
      </c>
      <c r="AE852" s="30" t="e">
        <f t="shared" ca="1" si="295"/>
        <v>#N/A</v>
      </c>
      <c r="AF852" s="30" t="e">
        <f t="shared" ca="1" si="296"/>
        <v>#N/A</v>
      </c>
      <c r="AG852" s="30" t="e">
        <f t="shared" ca="1" si="299"/>
        <v>#N/A</v>
      </c>
      <c r="AH852" s="53" t="str">
        <f t="shared" si="297"/>
        <v/>
      </c>
    </row>
    <row r="853" spans="1:34">
      <c r="A853" s="48"/>
      <c r="B853" s="135"/>
      <c r="C853" s="135"/>
      <c r="D853" s="135"/>
      <c r="E853" s="135"/>
      <c r="F853" s="135"/>
      <c r="G853" s="135"/>
      <c r="H853" s="135"/>
      <c r="I853" s="134"/>
      <c r="K853" s="51" t="str">
        <f t="shared" si="287"/>
        <v/>
      </c>
      <c r="L853" s="52" t="str">
        <f t="shared" si="288"/>
        <v/>
      </c>
      <c r="M853" s="52"/>
      <c r="N853" s="52"/>
      <c r="O853" s="52"/>
      <c r="P853" s="30"/>
      <c r="Q853" s="30" t="str">
        <f t="shared" si="289"/>
        <v/>
      </c>
      <c r="R853" s="30" t="str">
        <f t="shared" si="290"/>
        <v/>
      </c>
      <c r="S853" s="30"/>
      <c r="T853" s="30"/>
      <c r="U853" s="30"/>
      <c r="V853" s="30" t="str">
        <f t="shared" si="285"/>
        <v/>
      </c>
      <c r="W853" s="53" t="str">
        <f t="shared" si="286"/>
        <v/>
      </c>
      <c r="Y853" s="54" t="e">
        <f t="shared" ca="1" si="298"/>
        <v>#N/A</v>
      </c>
      <c r="Z853" s="30">
        <v>853</v>
      </c>
      <c r="AA853" s="30" t="e">
        <f t="shared" si="291"/>
        <v>#N/A</v>
      </c>
      <c r="AB853" s="30" t="e">
        <f t="shared" ca="1" si="292"/>
        <v>#N/A</v>
      </c>
      <c r="AC853" s="30" t="e">
        <f t="shared" ca="1" si="293"/>
        <v>#N/A</v>
      </c>
      <c r="AD853" s="30" t="e">
        <f t="shared" ca="1" si="294"/>
        <v>#N/A</v>
      </c>
      <c r="AE853" s="30" t="e">
        <f t="shared" ca="1" si="295"/>
        <v>#N/A</v>
      </c>
      <c r="AF853" s="30" t="e">
        <f t="shared" ca="1" si="296"/>
        <v>#N/A</v>
      </c>
      <c r="AG853" s="30" t="e">
        <f t="shared" ca="1" si="299"/>
        <v>#N/A</v>
      </c>
      <c r="AH853" s="53" t="str">
        <f t="shared" si="297"/>
        <v/>
      </c>
    </row>
    <row r="854" spans="1:34">
      <c r="A854" s="48"/>
      <c r="B854" s="135"/>
      <c r="C854" s="135"/>
      <c r="D854" s="135"/>
      <c r="E854" s="135"/>
      <c r="F854" s="135"/>
      <c r="G854" s="135"/>
      <c r="H854" s="135"/>
      <c r="I854" s="134"/>
      <c r="K854" s="51" t="str">
        <f t="shared" si="287"/>
        <v/>
      </c>
      <c r="L854" s="52" t="str">
        <f t="shared" si="288"/>
        <v/>
      </c>
      <c r="M854" s="52"/>
      <c r="N854" s="52"/>
      <c r="O854" s="52"/>
      <c r="P854" s="30"/>
      <c r="Q854" s="30" t="str">
        <f t="shared" si="289"/>
        <v/>
      </c>
      <c r="R854" s="30" t="str">
        <f t="shared" si="290"/>
        <v/>
      </c>
      <c r="S854" s="30"/>
      <c r="T854" s="30"/>
      <c r="U854" s="30"/>
      <c r="V854" s="30" t="str">
        <f t="shared" si="285"/>
        <v/>
      </c>
      <c r="W854" s="53" t="str">
        <f t="shared" si="286"/>
        <v/>
      </c>
      <c r="Y854" s="54" t="e">
        <f t="shared" ca="1" si="298"/>
        <v>#N/A</v>
      </c>
      <c r="Z854" s="30">
        <v>854</v>
      </c>
      <c r="AA854" s="30" t="e">
        <f t="shared" si="291"/>
        <v>#N/A</v>
      </c>
      <c r="AB854" s="30" t="e">
        <f t="shared" ca="1" si="292"/>
        <v>#N/A</v>
      </c>
      <c r="AC854" s="30" t="e">
        <f t="shared" ca="1" si="293"/>
        <v>#N/A</v>
      </c>
      <c r="AD854" s="30" t="e">
        <f t="shared" ca="1" si="294"/>
        <v>#N/A</v>
      </c>
      <c r="AE854" s="30" t="e">
        <f t="shared" ca="1" si="295"/>
        <v>#N/A</v>
      </c>
      <c r="AF854" s="30" t="e">
        <f t="shared" ca="1" si="296"/>
        <v>#N/A</v>
      </c>
      <c r="AG854" s="30" t="e">
        <f t="shared" ca="1" si="299"/>
        <v>#N/A</v>
      </c>
      <c r="AH854" s="53" t="str">
        <f t="shared" si="297"/>
        <v/>
      </c>
    </row>
    <row r="855" spans="1:34">
      <c r="A855" s="48"/>
      <c r="B855" s="135"/>
      <c r="C855" s="135"/>
      <c r="D855" s="135"/>
      <c r="E855" s="135"/>
      <c r="F855" s="135"/>
      <c r="G855" s="135"/>
      <c r="H855" s="135"/>
      <c r="I855" s="134"/>
      <c r="K855" s="51" t="str">
        <f t="shared" si="287"/>
        <v/>
      </c>
      <c r="L855" s="52" t="str">
        <f t="shared" si="288"/>
        <v/>
      </c>
      <c r="M855" s="52"/>
      <c r="N855" s="52"/>
      <c r="O855" s="52"/>
      <c r="P855" s="30"/>
      <c r="Q855" s="30" t="str">
        <f t="shared" si="289"/>
        <v/>
      </c>
      <c r="R855" s="30" t="str">
        <f t="shared" si="290"/>
        <v/>
      </c>
      <c r="S855" s="30"/>
      <c r="T855" s="30"/>
      <c r="U855" s="30"/>
      <c r="V855" s="30" t="str">
        <f t="shared" si="285"/>
        <v/>
      </c>
      <c r="W855" s="53" t="str">
        <f t="shared" si="286"/>
        <v/>
      </c>
      <c r="Y855" s="54" t="e">
        <f t="shared" ca="1" si="298"/>
        <v>#N/A</v>
      </c>
      <c r="Z855" s="30">
        <v>855</v>
      </c>
      <c r="AA855" s="30" t="e">
        <f t="shared" si="291"/>
        <v>#N/A</v>
      </c>
      <c r="AB855" s="30" t="e">
        <f t="shared" ca="1" si="292"/>
        <v>#N/A</v>
      </c>
      <c r="AC855" s="30" t="e">
        <f t="shared" ca="1" si="293"/>
        <v>#N/A</v>
      </c>
      <c r="AD855" s="30" t="e">
        <f t="shared" ca="1" si="294"/>
        <v>#N/A</v>
      </c>
      <c r="AE855" s="30" t="e">
        <f t="shared" ca="1" si="295"/>
        <v>#N/A</v>
      </c>
      <c r="AF855" s="30" t="e">
        <f t="shared" ca="1" si="296"/>
        <v>#N/A</v>
      </c>
      <c r="AG855" s="30" t="e">
        <f t="shared" ca="1" si="299"/>
        <v>#N/A</v>
      </c>
      <c r="AH855" s="53" t="str">
        <f t="shared" si="297"/>
        <v/>
      </c>
    </row>
    <row r="856" spans="1:34">
      <c r="A856" s="48"/>
      <c r="B856" s="135"/>
      <c r="C856" s="135"/>
      <c r="D856" s="135"/>
      <c r="E856" s="135"/>
      <c r="F856" s="135"/>
      <c r="G856" s="135"/>
      <c r="H856" s="135"/>
      <c r="I856" s="134"/>
      <c r="K856" s="51" t="str">
        <f t="shared" si="287"/>
        <v/>
      </c>
      <c r="L856" s="52" t="str">
        <f t="shared" si="288"/>
        <v/>
      </c>
      <c r="M856" s="52"/>
      <c r="N856" s="52"/>
      <c r="O856" s="52"/>
      <c r="P856" s="30"/>
      <c r="Q856" s="30" t="str">
        <f t="shared" si="289"/>
        <v/>
      </c>
      <c r="R856" s="30" t="str">
        <f t="shared" si="290"/>
        <v/>
      </c>
      <c r="S856" s="30"/>
      <c r="T856" s="30"/>
      <c r="U856" s="30"/>
      <c r="V856" s="30" t="str">
        <f t="shared" si="285"/>
        <v/>
      </c>
      <c r="W856" s="53" t="str">
        <f t="shared" si="286"/>
        <v/>
      </c>
      <c r="Y856" s="54" t="e">
        <f t="shared" ca="1" si="298"/>
        <v>#N/A</v>
      </c>
      <c r="Z856" s="30">
        <v>856</v>
      </c>
      <c r="AA856" s="30" t="e">
        <f t="shared" si="291"/>
        <v>#N/A</v>
      </c>
      <c r="AB856" s="30" t="e">
        <f t="shared" ca="1" si="292"/>
        <v>#N/A</v>
      </c>
      <c r="AC856" s="30" t="e">
        <f t="shared" ca="1" si="293"/>
        <v>#N/A</v>
      </c>
      <c r="AD856" s="30" t="e">
        <f t="shared" ca="1" si="294"/>
        <v>#N/A</v>
      </c>
      <c r="AE856" s="30" t="e">
        <f t="shared" ca="1" si="295"/>
        <v>#N/A</v>
      </c>
      <c r="AF856" s="30" t="e">
        <f t="shared" ca="1" si="296"/>
        <v>#N/A</v>
      </c>
      <c r="AG856" s="30" t="e">
        <f t="shared" ca="1" si="299"/>
        <v>#N/A</v>
      </c>
      <c r="AH856" s="53" t="str">
        <f t="shared" si="297"/>
        <v/>
      </c>
    </row>
    <row r="857" spans="1:34">
      <c r="A857" s="48"/>
      <c r="B857" s="135"/>
      <c r="C857" s="135"/>
      <c r="D857" s="135"/>
      <c r="E857" s="135"/>
      <c r="F857" s="135"/>
      <c r="G857" s="135"/>
      <c r="H857" s="135"/>
      <c r="I857" s="134"/>
      <c r="K857" s="51" t="str">
        <f t="shared" si="287"/>
        <v/>
      </c>
      <c r="L857" s="52" t="str">
        <f t="shared" si="288"/>
        <v/>
      </c>
      <c r="M857" s="52"/>
      <c r="N857" s="52"/>
      <c r="O857" s="52"/>
      <c r="P857" s="30"/>
      <c r="Q857" s="30" t="str">
        <f t="shared" si="289"/>
        <v/>
      </c>
      <c r="R857" s="30" t="str">
        <f t="shared" si="290"/>
        <v/>
      </c>
      <c r="S857" s="30"/>
      <c r="T857" s="30"/>
      <c r="U857" s="30"/>
      <c r="V857" s="30" t="str">
        <f t="shared" si="285"/>
        <v/>
      </c>
      <c r="W857" s="53" t="str">
        <f t="shared" si="286"/>
        <v/>
      </c>
      <c r="Y857" s="54" t="e">
        <f t="shared" ca="1" si="298"/>
        <v>#N/A</v>
      </c>
      <c r="Z857" s="30">
        <v>857</v>
      </c>
      <c r="AA857" s="30" t="e">
        <f t="shared" si="291"/>
        <v>#N/A</v>
      </c>
      <c r="AB857" s="30" t="e">
        <f t="shared" ca="1" si="292"/>
        <v>#N/A</v>
      </c>
      <c r="AC857" s="30" t="e">
        <f t="shared" ca="1" si="293"/>
        <v>#N/A</v>
      </c>
      <c r="AD857" s="30" t="e">
        <f t="shared" ca="1" si="294"/>
        <v>#N/A</v>
      </c>
      <c r="AE857" s="30" t="e">
        <f t="shared" ca="1" si="295"/>
        <v>#N/A</v>
      </c>
      <c r="AF857" s="30" t="e">
        <f t="shared" ca="1" si="296"/>
        <v>#N/A</v>
      </c>
      <c r="AG857" s="30" t="e">
        <f t="shared" ca="1" si="299"/>
        <v>#N/A</v>
      </c>
      <c r="AH857" s="53" t="str">
        <f t="shared" si="297"/>
        <v/>
      </c>
    </row>
    <row r="858" spans="1:34">
      <c r="A858" s="48"/>
      <c r="B858" s="135"/>
      <c r="C858" s="135"/>
      <c r="D858" s="135"/>
      <c r="E858" s="135"/>
      <c r="F858" s="135"/>
      <c r="G858" s="135"/>
      <c r="H858" s="135"/>
      <c r="I858" s="134"/>
      <c r="K858" s="51" t="str">
        <f t="shared" si="287"/>
        <v/>
      </c>
      <c r="L858" s="52" t="str">
        <f t="shared" si="288"/>
        <v/>
      </c>
      <c r="M858" s="52"/>
      <c r="N858" s="52"/>
      <c r="O858" s="52"/>
      <c r="P858" s="30"/>
      <c r="Q858" s="30" t="str">
        <f t="shared" si="289"/>
        <v/>
      </c>
      <c r="R858" s="30" t="str">
        <f t="shared" si="290"/>
        <v/>
      </c>
      <c r="S858" s="30"/>
      <c r="T858" s="30"/>
      <c r="U858" s="30"/>
      <c r="V858" s="30" t="str">
        <f t="shared" si="285"/>
        <v/>
      </c>
      <c r="W858" s="53" t="str">
        <f t="shared" si="286"/>
        <v/>
      </c>
      <c r="Y858" s="54" t="e">
        <f t="shared" ca="1" si="298"/>
        <v>#N/A</v>
      </c>
      <c r="Z858" s="30">
        <v>858</v>
      </c>
      <c r="AA858" s="30" t="e">
        <f t="shared" si="291"/>
        <v>#N/A</v>
      </c>
      <c r="AB858" s="30" t="e">
        <f t="shared" ca="1" si="292"/>
        <v>#N/A</v>
      </c>
      <c r="AC858" s="30" t="e">
        <f t="shared" ca="1" si="293"/>
        <v>#N/A</v>
      </c>
      <c r="AD858" s="30" t="e">
        <f t="shared" ca="1" si="294"/>
        <v>#N/A</v>
      </c>
      <c r="AE858" s="30" t="e">
        <f t="shared" ca="1" si="295"/>
        <v>#N/A</v>
      </c>
      <c r="AF858" s="30" t="e">
        <f t="shared" ca="1" si="296"/>
        <v>#N/A</v>
      </c>
      <c r="AG858" s="30" t="e">
        <f t="shared" ca="1" si="299"/>
        <v>#N/A</v>
      </c>
      <c r="AH858" s="53" t="str">
        <f t="shared" si="297"/>
        <v/>
      </c>
    </row>
    <row r="859" spans="1:34">
      <c r="A859" s="48"/>
      <c r="B859" s="135"/>
      <c r="C859" s="135"/>
      <c r="D859" s="135"/>
      <c r="E859" s="135"/>
      <c r="F859" s="135"/>
      <c r="G859" s="135"/>
      <c r="H859" s="135"/>
      <c r="I859" s="134"/>
      <c r="K859" s="51" t="str">
        <f t="shared" si="287"/>
        <v/>
      </c>
      <c r="L859" s="52" t="str">
        <f t="shared" si="288"/>
        <v/>
      </c>
      <c r="M859" s="52"/>
      <c r="N859" s="52"/>
      <c r="O859" s="52"/>
      <c r="P859" s="30"/>
      <c r="Q859" s="30" t="str">
        <f t="shared" si="289"/>
        <v/>
      </c>
      <c r="R859" s="30" t="str">
        <f t="shared" si="290"/>
        <v/>
      </c>
      <c r="S859" s="30"/>
      <c r="T859" s="30"/>
      <c r="U859" s="30"/>
      <c r="V859" s="30" t="str">
        <f t="shared" si="285"/>
        <v/>
      </c>
      <c r="W859" s="53" t="str">
        <f t="shared" si="286"/>
        <v/>
      </c>
      <c r="Y859" s="54" t="e">
        <f t="shared" ca="1" si="298"/>
        <v>#N/A</v>
      </c>
      <c r="Z859" s="30">
        <v>859</v>
      </c>
      <c r="AA859" s="30" t="e">
        <f t="shared" si="291"/>
        <v>#N/A</v>
      </c>
      <c r="AB859" s="30" t="e">
        <f t="shared" ca="1" si="292"/>
        <v>#N/A</v>
      </c>
      <c r="AC859" s="30" t="e">
        <f t="shared" ca="1" si="293"/>
        <v>#N/A</v>
      </c>
      <c r="AD859" s="30" t="e">
        <f t="shared" ca="1" si="294"/>
        <v>#N/A</v>
      </c>
      <c r="AE859" s="30" t="e">
        <f t="shared" ca="1" si="295"/>
        <v>#N/A</v>
      </c>
      <c r="AF859" s="30" t="e">
        <f t="shared" ca="1" si="296"/>
        <v>#N/A</v>
      </c>
      <c r="AG859" s="30" t="e">
        <f t="shared" ca="1" si="299"/>
        <v>#N/A</v>
      </c>
      <c r="AH859" s="53" t="str">
        <f t="shared" si="297"/>
        <v/>
      </c>
    </row>
    <row r="860" spans="1:34">
      <c r="A860" s="48"/>
      <c r="B860" s="135"/>
      <c r="C860" s="135"/>
      <c r="D860" s="135"/>
      <c r="E860" s="135"/>
      <c r="F860" s="135"/>
      <c r="G860" s="135"/>
      <c r="H860" s="135"/>
      <c r="I860" s="134"/>
      <c r="K860" s="51" t="str">
        <f t="shared" si="287"/>
        <v/>
      </c>
      <c r="L860" s="52" t="str">
        <f t="shared" si="288"/>
        <v/>
      </c>
      <c r="M860" s="52"/>
      <c r="N860" s="52"/>
      <c r="O860" s="52"/>
      <c r="P860" s="30"/>
      <c r="Q860" s="30" t="str">
        <f t="shared" si="289"/>
        <v/>
      </c>
      <c r="R860" s="30" t="str">
        <f t="shared" si="290"/>
        <v/>
      </c>
      <c r="S860" s="30"/>
      <c r="T860" s="30"/>
      <c r="U860" s="30"/>
      <c r="V860" s="30" t="str">
        <f t="shared" si="285"/>
        <v/>
      </c>
      <c r="W860" s="53" t="str">
        <f t="shared" si="286"/>
        <v/>
      </c>
      <c r="Y860" s="54" t="e">
        <f t="shared" ca="1" si="298"/>
        <v>#N/A</v>
      </c>
      <c r="Z860" s="30">
        <v>860</v>
      </c>
      <c r="AA860" s="30" t="e">
        <f t="shared" si="291"/>
        <v>#N/A</v>
      </c>
      <c r="AB860" s="30" t="e">
        <f t="shared" ca="1" si="292"/>
        <v>#N/A</v>
      </c>
      <c r="AC860" s="30" t="e">
        <f t="shared" ca="1" si="293"/>
        <v>#N/A</v>
      </c>
      <c r="AD860" s="30" t="e">
        <f t="shared" ca="1" si="294"/>
        <v>#N/A</v>
      </c>
      <c r="AE860" s="30" t="e">
        <f t="shared" ca="1" si="295"/>
        <v>#N/A</v>
      </c>
      <c r="AF860" s="30" t="e">
        <f t="shared" ca="1" si="296"/>
        <v>#N/A</v>
      </c>
      <c r="AG860" s="30" t="e">
        <f t="shared" ca="1" si="299"/>
        <v>#N/A</v>
      </c>
      <c r="AH860" s="53" t="str">
        <f t="shared" si="297"/>
        <v/>
      </c>
    </row>
    <row r="861" spans="1:34">
      <c r="A861" s="48"/>
      <c r="B861" s="135"/>
      <c r="C861" s="135"/>
      <c r="D861" s="135"/>
      <c r="E861" s="135"/>
      <c r="F861" s="135"/>
      <c r="G861" s="135"/>
      <c r="H861" s="135"/>
      <c r="I861" s="134"/>
      <c r="K861" s="51" t="str">
        <f t="shared" si="287"/>
        <v/>
      </c>
      <c r="L861" s="52" t="str">
        <f t="shared" si="288"/>
        <v/>
      </c>
      <c r="M861" s="52"/>
      <c r="N861" s="52"/>
      <c r="O861" s="52"/>
      <c r="P861" s="30"/>
      <c r="Q861" s="30" t="str">
        <f t="shared" si="289"/>
        <v/>
      </c>
      <c r="R861" s="30" t="str">
        <f t="shared" si="290"/>
        <v/>
      </c>
      <c r="S861" s="30"/>
      <c r="T861" s="30"/>
      <c r="U861" s="30"/>
      <c r="V861" s="30" t="str">
        <f t="shared" si="285"/>
        <v/>
      </c>
      <c r="W861" s="53" t="str">
        <f t="shared" si="286"/>
        <v/>
      </c>
      <c r="Y861" s="54" t="e">
        <f t="shared" ca="1" si="298"/>
        <v>#N/A</v>
      </c>
      <c r="Z861" s="30">
        <v>861</v>
      </c>
      <c r="AA861" s="30" t="e">
        <f t="shared" si="291"/>
        <v>#N/A</v>
      </c>
      <c r="AB861" s="30" t="e">
        <f t="shared" ca="1" si="292"/>
        <v>#N/A</v>
      </c>
      <c r="AC861" s="30" t="e">
        <f t="shared" ca="1" si="293"/>
        <v>#N/A</v>
      </c>
      <c r="AD861" s="30" t="e">
        <f t="shared" ca="1" si="294"/>
        <v>#N/A</v>
      </c>
      <c r="AE861" s="30" t="e">
        <f t="shared" ca="1" si="295"/>
        <v>#N/A</v>
      </c>
      <c r="AF861" s="30" t="e">
        <f t="shared" ca="1" si="296"/>
        <v>#N/A</v>
      </c>
      <c r="AG861" s="30" t="e">
        <f t="shared" ca="1" si="299"/>
        <v>#N/A</v>
      </c>
      <c r="AH861" s="53" t="str">
        <f t="shared" si="297"/>
        <v/>
      </c>
    </row>
    <row r="862" spans="1:34">
      <c r="A862" s="48"/>
      <c r="B862" s="135"/>
      <c r="C862" s="135"/>
      <c r="D862" s="135"/>
      <c r="E862" s="135"/>
      <c r="F862" s="135"/>
      <c r="G862" s="135"/>
      <c r="H862" s="135"/>
      <c r="I862" s="134"/>
      <c r="K862" s="51" t="str">
        <f t="shared" si="287"/>
        <v/>
      </c>
      <c r="L862" s="52" t="str">
        <f t="shared" si="288"/>
        <v/>
      </c>
      <c r="M862" s="52"/>
      <c r="N862" s="52"/>
      <c r="O862" s="52"/>
      <c r="P862" s="30"/>
      <c r="Q862" s="30" t="str">
        <f t="shared" si="289"/>
        <v/>
      </c>
      <c r="R862" s="30" t="str">
        <f t="shared" si="290"/>
        <v/>
      </c>
      <c r="S862" s="30"/>
      <c r="T862" s="30"/>
      <c r="U862" s="30"/>
      <c r="V862" s="30" t="str">
        <f t="shared" si="285"/>
        <v/>
      </c>
      <c r="W862" s="53" t="str">
        <f t="shared" si="286"/>
        <v/>
      </c>
      <c r="Y862" s="54" t="e">
        <f t="shared" ca="1" si="298"/>
        <v>#N/A</v>
      </c>
      <c r="Z862" s="30">
        <v>862</v>
      </c>
      <c r="AA862" s="30" t="e">
        <f t="shared" si="291"/>
        <v>#N/A</v>
      </c>
      <c r="AB862" s="30" t="e">
        <f t="shared" ca="1" si="292"/>
        <v>#N/A</v>
      </c>
      <c r="AC862" s="30" t="e">
        <f t="shared" ca="1" si="293"/>
        <v>#N/A</v>
      </c>
      <c r="AD862" s="30" t="e">
        <f t="shared" ca="1" si="294"/>
        <v>#N/A</v>
      </c>
      <c r="AE862" s="30" t="e">
        <f t="shared" ca="1" si="295"/>
        <v>#N/A</v>
      </c>
      <c r="AF862" s="30" t="e">
        <f t="shared" ca="1" si="296"/>
        <v>#N/A</v>
      </c>
      <c r="AG862" s="30" t="e">
        <f t="shared" ca="1" si="299"/>
        <v>#N/A</v>
      </c>
      <c r="AH862" s="53" t="str">
        <f t="shared" si="297"/>
        <v/>
      </c>
    </row>
    <row r="863" spans="1:34">
      <c r="A863" s="48"/>
      <c r="B863" s="135"/>
      <c r="C863" s="135"/>
      <c r="D863" s="135"/>
      <c r="E863" s="135"/>
      <c r="F863" s="135"/>
      <c r="G863" s="135"/>
      <c r="H863" s="135"/>
      <c r="I863" s="134"/>
      <c r="K863" s="51" t="str">
        <f t="shared" si="287"/>
        <v/>
      </c>
      <c r="L863" s="52" t="str">
        <f t="shared" si="288"/>
        <v/>
      </c>
      <c r="M863" s="52"/>
      <c r="N863" s="52"/>
      <c r="O863" s="52"/>
      <c r="P863" s="30"/>
      <c r="Q863" s="30" t="str">
        <f t="shared" si="289"/>
        <v/>
      </c>
      <c r="R863" s="30" t="str">
        <f t="shared" si="290"/>
        <v/>
      </c>
      <c r="S863" s="30"/>
      <c r="T863" s="30"/>
      <c r="U863" s="30"/>
      <c r="V863" s="30" t="str">
        <f t="shared" si="285"/>
        <v/>
      </c>
      <c r="W863" s="53" t="str">
        <f t="shared" si="286"/>
        <v/>
      </c>
      <c r="Y863" s="54" t="e">
        <f t="shared" ca="1" si="298"/>
        <v>#N/A</v>
      </c>
      <c r="Z863" s="30">
        <v>863</v>
      </c>
      <c r="AA863" s="30" t="e">
        <f t="shared" si="291"/>
        <v>#N/A</v>
      </c>
      <c r="AB863" s="30" t="e">
        <f t="shared" ca="1" si="292"/>
        <v>#N/A</v>
      </c>
      <c r="AC863" s="30" t="e">
        <f t="shared" ca="1" si="293"/>
        <v>#N/A</v>
      </c>
      <c r="AD863" s="30" t="e">
        <f t="shared" ca="1" si="294"/>
        <v>#N/A</v>
      </c>
      <c r="AE863" s="30" t="e">
        <f t="shared" ca="1" si="295"/>
        <v>#N/A</v>
      </c>
      <c r="AF863" s="30" t="e">
        <f t="shared" ca="1" si="296"/>
        <v>#N/A</v>
      </c>
      <c r="AG863" s="30" t="e">
        <f t="shared" ca="1" si="299"/>
        <v>#N/A</v>
      </c>
      <c r="AH863" s="53" t="str">
        <f t="shared" si="297"/>
        <v/>
      </c>
    </row>
    <row r="864" spans="1:34">
      <c r="A864" s="48"/>
      <c r="B864" s="135"/>
      <c r="C864" s="135"/>
      <c r="D864" s="135"/>
      <c r="E864" s="135"/>
      <c r="F864" s="135"/>
      <c r="G864" s="135"/>
      <c r="H864" s="135"/>
      <c r="I864" s="134"/>
      <c r="K864" s="51" t="str">
        <f t="shared" si="287"/>
        <v/>
      </c>
      <c r="L864" s="52" t="str">
        <f t="shared" si="288"/>
        <v/>
      </c>
      <c r="M864" s="52"/>
      <c r="N864" s="52"/>
      <c r="O864" s="52"/>
      <c r="P864" s="30"/>
      <c r="Q864" s="30" t="str">
        <f t="shared" si="289"/>
        <v/>
      </c>
      <c r="R864" s="30" t="str">
        <f t="shared" si="290"/>
        <v/>
      </c>
      <c r="S864" s="30"/>
      <c r="T864" s="30"/>
      <c r="U864" s="30"/>
      <c r="V864" s="30" t="str">
        <f t="shared" si="285"/>
        <v/>
      </c>
      <c r="W864" s="53" t="str">
        <f t="shared" si="286"/>
        <v/>
      </c>
      <c r="Y864" s="54" t="e">
        <f t="shared" ca="1" si="298"/>
        <v>#N/A</v>
      </c>
      <c r="Z864" s="30">
        <v>864</v>
      </c>
      <c r="AA864" s="30" t="e">
        <f t="shared" si="291"/>
        <v>#N/A</v>
      </c>
      <c r="AB864" s="30" t="e">
        <f t="shared" ca="1" si="292"/>
        <v>#N/A</v>
      </c>
      <c r="AC864" s="30" t="e">
        <f t="shared" ca="1" si="293"/>
        <v>#N/A</v>
      </c>
      <c r="AD864" s="30" t="e">
        <f t="shared" ca="1" si="294"/>
        <v>#N/A</v>
      </c>
      <c r="AE864" s="30" t="e">
        <f t="shared" ca="1" si="295"/>
        <v>#N/A</v>
      </c>
      <c r="AF864" s="30" t="e">
        <f t="shared" ca="1" si="296"/>
        <v>#N/A</v>
      </c>
      <c r="AG864" s="30" t="e">
        <f t="shared" ca="1" si="299"/>
        <v>#N/A</v>
      </c>
      <c r="AH864" s="53" t="str">
        <f t="shared" si="297"/>
        <v/>
      </c>
    </row>
    <row r="865" spans="1:34">
      <c r="A865" s="48"/>
      <c r="B865" s="135"/>
      <c r="C865" s="135"/>
      <c r="D865" s="135"/>
      <c r="E865" s="135"/>
      <c r="F865" s="135"/>
      <c r="G865" s="135"/>
      <c r="H865" s="135"/>
      <c r="I865" s="134"/>
      <c r="K865" s="51" t="str">
        <f t="shared" si="287"/>
        <v/>
      </c>
      <c r="L865" s="52" t="str">
        <f t="shared" si="288"/>
        <v/>
      </c>
      <c r="M865" s="52"/>
      <c r="N865" s="52"/>
      <c r="O865" s="52"/>
      <c r="P865" s="30"/>
      <c r="Q865" s="30" t="str">
        <f t="shared" si="289"/>
        <v/>
      </c>
      <c r="R865" s="30" t="str">
        <f t="shared" si="290"/>
        <v/>
      </c>
      <c r="S865" s="30"/>
      <c r="T865" s="30"/>
      <c r="U865" s="30"/>
      <c r="V865" s="30" t="str">
        <f t="shared" si="285"/>
        <v/>
      </c>
      <c r="W865" s="53" t="str">
        <f t="shared" si="286"/>
        <v/>
      </c>
      <c r="Y865" s="54" t="e">
        <f t="shared" ca="1" si="298"/>
        <v>#N/A</v>
      </c>
      <c r="Z865" s="30">
        <v>865</v>
      </c>
      <c r="AA865" s="30" t="e">
        <f t="shared" si="291"/>
        <v>#N/A</v>
      </c>
      <c r="AB865" s="30" t="e">
        <f t="shared" ca="1" si="292"/>
        <v>#N/A</v>
      </c>
      <c r="AC865" s="30" t="e">
        <f t="shared" ca="1" si="293"/>
        <v>#N/A</v>
      </c>
      <c r="AD865" s="30" t="e">
        <f t="shared" ca="1" si="294"/>
        <v>#N/A</v>
      </c>
      <c r="AE865" s="30" t="e">
        <f t="shared" ca="1" si="295"/>
        <v>#N/A</v>
      </c>
      <c r="AF865" s="30" t="e">
        <f t="shared" ca="1" si="296"/>
        <v>#N/A</v>
      </c>
      <c r="AG865" s="30" t="e">
        <f t="shared" ca="1" si="299"/>
        <v>#N/A</v>
      </c>
      <c r="AH865" s="53" t="str">
        <f t="shared" si="297"/>
        <v/>
      </c>
    </row>
    <row r="866" spans="1:34">
      <c r="A866" s="48"/>
      <c r="B866" s="135"/>
      <c r="C866" s="135"/>
      <c r="D866" s="135"/>
      <c r="E866" s="135"/>
      <c r="F866" s="135"/>
      <c r="G866" s="135"/>
      <c r="H866" s="135"/>
      <c r="I866" s="134"/>
      <c r="K866" s="51" t="str">
        <f t="shared" si="287"/>
        <v/>
      </c>
      <c r="L866" s="52" t="str">
        <f t="shared" si="288"/>
        <v/>
      </c>
      <c r="M866" s="52"/>
      <c r="N866" s="52"/>
      <c r="O866" s="52"/>
      <c r="P866" s="30"/>
      <c r="Q866" s="30" t="str">
        <f t="shared" si="289"/>
        <v/>
      </c>
      <c r="R866" s="30" t="str">
        <f t="shared" si="290"/>
        <v/>
      </c>
      <c r="S866" s="30"/>
      <c r="T866" s="30"/>
      <c r="U866" s="30"/>
      <c r="V866" s="30" t="str">
        <f t="shared" si="285"/>
        <v/>
      </c>
      <c r="W866" s="53" t="str">
        <f t="shared" si="286"/>
        <v/>
      </c>
      <c r="Y866" s="54" t="e">
        <f t="shared" ca="1" si="298"/>
        <v>#N/A</v>
      </c>
      <c r="Z866" s="30">
        <v>866</v>
      </c>
      <c r="AA866" s="30" t="e">
        <f t="shared" si="291"/>
        <v>#N/A</v>
      </c>
      <c r="AB866" s="30" t="e">
        <f t="shared" ca="1" si="292"/>
        <v>#N/A</v>
      </c>
      <c r="AC866" s="30" t="e">
        <f t="shared" ca="1" si="293"/>
        <v>#N/A</v>
      </c>
      <c r="AD866" s="30" t="e">
        <f t="shared" ca="1" si="294"/>
        <v>#N/A</v>
      </c>
      <c r="AE866" s="30" t="e">
        <f t="shared" ca="1" si="295"/>
        <v>#N/A</v>
      </c>
      <c r="AF866" s="30" t="e">
        <f t="shared" ca="1" si="296"/>
        <v>#N/A</v>
      </c>
      <c r="AG866" s="30" t="e">
        <f t="shared" ca="1" si="299"/>
        <v>#N/A</v>
      </c>
      <c r="AH866" s="53" t="str">
        <f t="shared" si="297"/>
        <v/>
      </c>
    </row>
    <row r="867" spans="1:34">
      <c r="A867" s="48"/>
      <c r="B867" s="135"/>
      <c r="C867" s="135"/>
      <c r="D867" s="135"/>
      <c r="E867" s="135"/>
      <c r="F867" s="135"/>
      <c r="G867" s="135"/>
      <c r="H867" s="135"/>
      <c r="I867" s="134"/>
      <c r="K867" s="51" t="str">
        <f t="shared" si="287"/>
        <v/>
      </c>
      <c r="L867" s="52" t="str">
        <f t="shared" si="288"/>
        <v/>
      </c>
      <c r="M867" s="52"/>
      <c r="N867" s="52"/>
      <c r="O867" s="52"/>
      <c r="P867" s="30"/>
      <c r="Q867" s="30" t="str">
        <f t="shared" si="289"/>
        <v/>
      </c>
      <c r="R867" s="30" t="str">
        <f t="shared" si="290"/>
        <v/>
      </c>
      <c r="S867" s="30"/>
      <c r="T867" s="30"/>
      <c r="U867" s="30"/>
      <c r="V867" s="30" t="str">
        <f t="shared" si="285"/>
        <v/>
      </c>
      <c r="W867" s="53" t="str">
        <f t="shared" si="286"/>
        <v/>
      </c>
      <c r="Y867" s="54" t="e">
        <f t="shared" ca="1" si="298"/>
        <v>#N/A</v>
      </c>
      <c r="Z867" s="30">
        <v>867</v>
      </c>
      <c r="AA867" s="30" t="e">
        <f t="shared" si="291"/>
        <v>#N/A</v>
      </c>
      <c r="AB867" s="30" t="e">
        <f t="shared" ca="1" si="292"/>
        <v>#N/A</v>
      </c>
      <c r="AC867" s="30" t="e">
        <f t="shared" ca="1" si="293"/>
        <v>#N/A</v>
      </c>
      <c r="AD867" s="30" t="e">
        <f t="shared" ca="1" si="294"/>
        <v>#N/A</v>
      </c>
      <c r="AE867" s="30" t="e">
        <f t="shared" ca="1" si="295"/>
        <v>#N/A</v>
      </c>
      <c r="AF867" s="30" t="e">
        <f t="shared" ca="1" si="296"/>
        <v>#N/A</v>
      </c>
      <c r="AG867" s="30" t="e">
        <f t="shared" ca="1" si="299"/>
        <v>#N/A</v>
      </c>
      <c r="AH867" s="53" t="str">
        <f t="shared" si="297"/>
        <v/>
      </c>
    </row>
    <row r="868" spans="1:34">
      <c r="A868" s="48"/>
      <c r="B868" s="135"/>
      <c r="C868" s="135"/>
      <c r="D868" s="135"/>
      <c r="E868" s="135"/>
      <c r="F868" s="135"/>
      <c r="G868" s="135"/>
      <c r="H868" s="135"/>
      <c r="I868" s="134"/>
      <c r="K868" s="51" t="str">
        <f t="shared" si="287"/>
        <v/>
      </c>
      <c r="L868" s="52" t="str">
        <f t="shared" si="288"/>
        <v/>
      </c>
      <c r="M868" s="52"/>
      <c r="N868" s="52"/>
      <c r="O868" s="52"/>
      <c r="P868" s="30"/>
      <c r="Q868" s="30" t="str">
        <f t="shared" si="289"/>
        <v/>
      </c>
      <c r="R868" s="30" t="str">
        <f t="shared" si="290"/>
        <v/>
      </c>
      <c r="S868" s="30"/>
      <c r="T868" s="30"/>
      <c r="U868" s="30"/>
      <c r="V868" s="30" t="str">
        <f t="shared" si="285"/>
        <v/>
      </c>
      <c r="W868" s="53" t="str">
        <f t="shared" si="286"/>
        <v/>
      </c>
      <c r="Y868" s="54" t="e">
        <f t="shared" ca="1" si="298"/>
        <v>#N/A</v>
      </c>
      <c r="Z868" s="30">
        <v>868</v>
      </c>
      <c r="AA868" s="30" t="e">
        <f t="shared" si="291"/>
        <v>#N/A</v>
      </c>
      <c r="AB868" s="30" t="e">
        <f t="shared" ca="1" si="292"/>
        <v>#N/A</v>
      </c>
      <c r="AC868" s="30" t="e">
        <f t="shared" ca="1" si="293"/>
        <v>#N/A</v>
      </c>
      <c r="AD868" s="30" t="e">
        <f t="shared" ca="1" si="294"/>
        <v>#N/A</v>
      </c>
      <c r="AE868" s="30" t="e">
        <f t="shared" ca="1" si="295"/>
        <v>#N/A</v>
      </c>
      <c r="AF868" s="30" t="e">
        <f t="shared" ca="1" si="296"/>
        <v>#N/A</v>
      </c>
      <c r="AG868" s="30" t="e">
        <f t="shared" ca="1" si="299"/>
        <v>#N/A</v>
      </c>
      <c r="AH868" s="53" t="str">
        <f t="shared" si="297"/>
        <v/>
      </c>
    </row>
    <row r="869" spans="1:34">
      <c r="A869" s="48"/>
      <c r="B869" s="135"/>
      <c r="C869" s="135"/>
      <c r="D869" s="135"/>
      <c r="E869" s="135"/>
      <c r="F869" s="135"/>
      <c r="G869" s="135"/>
      <c r="H869" s="135"/>
      <c r="I869" s="134"/>
      <c r="K869" s="51" t="str">
        <f t="shared" si="287"/>
        <v/>
      </c>
      <c r="L869" s="52" t="str">
        <f t="shared" si="288"/>
        <v/>
      </c>
      <c r="M869" s="52"/>
      <c r="N869" s="52"/>
      <c r="O869" s="52"/>
      <c r="P869" s="30"/>
      <c r="Q869" s="30" t="str">
        <f t="shared" si="289"/>
        <v/>
      </c>
      <c r="R869" s="30" t="str">
        <f t="shared" si="290"/>
        <v/>
      </c>
      <c r="S869" s="30"/>
      <c r="T869" s="30"/>
      <c r="U869" s="30"/>
      <c r="V869" s="30" t="str">
        <f t="shared" si="285"/>
        <v/>
      </c>
      <c r="W869" s="53" t="str">
        <f t="shared" si="286"/>
        <v/>
      </c>
      <c r="Y869" s="54" t="e">
        <f t="shared" ca="1" si="298"/>
        <v>#N/A</v>
      </c>
      <c r="Z869" s="30">
        <v>869</v>
      </c>
      <c r="AA869" s="30" t="e">
        <f t="shared" si="291"/>
        <v>#N/A</v>
      </c>
      <c r="AB869" s="30" t="e">
        <f t="shared" ca="1" si="292"/>
        <v>#N/A</v>
      </c>
      <c r="AC869" s="30" t="e">
        <f t="shared" ca="1" si="293"/>
        <v>#N/A</v>
      </c>
      <c r="AD869" s="30" t="e">
        <f t="shared" ca="1" si="294"/>
        <v>#N/A</v>
      </c>
      <c r="AE869" s="30" t="e">
        <f t="shared" ca="1" si="295"/>
        <v>#N/A</v>
      </c>
      <c r="AF869" s="30" t="e">
        <f t="shared" ca="1" si="296"/>
        <v>#N/A</v>
      </c>
      <c r="AG869" s="30" t="e">
        <f t="shared" ca="1" si="299"/>
        <v>#N/A</v>
      </c>
      <c r="AH869" s="53" t="str">
        <f t="shared" si="297"/>
        <v/>
      </c>
    </row>
    <row r="870" spans="1:34">
      <c r="A870" s="48"/>
      <c r="B870" s="135"/>
      <c r="C870" s="135"/>
      <c r="D870" s="135"/>
      <c r="E870" s="135"/>
      <c r="F870" s="135"/>
      <c r="G870" s="135"/>
      <c r="H870" s="135"/>
      <c r="I870" s="134"/>
      <c r="K870" s="51" t="str">
        <f t="shared" si="287"/>
        <v/>
      </c>
      <c r="L870" s="52" t="str">
        <f t="shared" si="288"/>
        <v/>
      </c>
      <c r="M870" s="52"/>
      <c r="N870" s="52"/>
      <c r="O870" s="52"/>
      <c r="P870" s="30"/>
      <c r="Q870" s="30" t="str">
        <f t="shared" si="289"/>
        <v/>
      </c>
      <c r="R870" s="30" t="str">
        <f t="shared" si="290"/>
        <v/>
      </c>
      <c r="S870" s="30"/>
      <c r="T870" s="30"/>
      <c r="U870" s="30"/>
      <c r="V870" s="30" t="str">
        <f t="shared" si="285"/>
        <v/>
      </c>
      <c r="W870" s="53" t="str">
        <f t="shared" si="286"/>
        <v/>
      </c>
      <c r="Y870" s="54" t="e">
        <f t="shared" ca="1" si="298"/>
        <v>#N/A</v>
      </c>
      <c r="Z870" s="30">
        <v>870</v>
      </c>
      <c r="AA870" s="30" t="e">
        <f t="shared" si="291"/>
        <v>#N/A</v>
      </c>
      <c r="AB870" s="30" t="e">
        <f t="shared" ca="1" si="292"/>
        <v>#N/A</v>
      </c>
      <c r="AC870" s="30" t="e">
        <f t="shared" ca="1" si="293"/>
        <v>#N/A</v>
      </c>
      <c r="AD870" s="30" t="e">
        <f t="shared" ca="1" si="294"/>
        <v>#N/A</v>
      </c>
      <c r="AE870" s="30" t="e">
        <f t="shared" ca="1" si="295"/>
        <v>#N/A</v>
      </c>
      <c r="AF870" s="30" t="e">
        <f t="shared" ca="1" si="296"/>
        <v>#N/A</v>
      </c>
      <c r="AG870" s="30" t="e">
        <f t="shared" ca="1" si="299"/>
        <v>#N/A</v>
      </c>
      <c r="AH870" s="53" t="str">
        <f t="shared" si="297"/>
        <v/>
      </c>
    </row>
    <row r="871" spans="1:34">
      <c r="A871" s="48"/>
      <c r="B871" s="135"/>
      <c r="C871" s="135"/>
      <c r="D871" s="135"/>
      <c r="E871" s="135"/>
      <c r="F871" s="135"/>
      <c r="G871" s="135"/>
      <c r="H871" s="135"/>
      <c r="I871" s="134"/>
      <c r="K871" s="51" t="str">
        <f t="shared" si="287"/>
        <v/>
      </c>
      <c r="L871" s="52" t="str">
        <f t="shared" si="288"/>
        <v/>
      </c>
      <c r="M871" s="52"/>
      <c r="N871" s="52"/>
      <c r="O871" s="52"/>
      <c r="P871" s="30"/>
      <c r="Q871" s="30" t="str">
        <f t="shared" si="289"/>
        <v/>
      </c>
      <c r="R871" s="30" t="str">
        <f t="shared" si="290"/>
        <v/>
      </c>
      <c r="S871" s="30"/>
      <c r="T871" s="30"/>
      <c r="U871" s="30"/>
      <c r="V871" s="30" t="str">
        <f t="shared" si="285"/>
        <v/>
      </c>
      <c r="W871" s="53" t="str">
        <f t="shared" si="286"/>
        <v/>
      </c>
      <c r="Y871" s="54" t="e">
        <f t="shared" ca="1" si="298"/>
        <v>#N/A</v>
      </c>
      <c r="Z871" s="30">
        <v>871</v>
      </c>
      <c r="AA871" s="30" t="e">
        <f t="shared" si="291"/>
        <v>#N/A</v>
      </c>
      <c r="AB871" s="30" t="e">
        <f t="shared" ca="1" si="292"/>
        <v>#N/A</v>
      </c>
      <c r="AC871" s="30" t="e">
        <f t="shared" ca="1" si="293"/>
        <v>#N/A</v>
      </c>
      <c r="AD871" s="30" t="e">
        <f t="shared" ca="1" si="294"/>
        <v>#N/A</v>
      </c>
      <c r="AE871" s="30" t="e">
        <f t="shared" ca="1" si="295"/>
        <v>#N/A</v>
      </c>
      <c r="AF871" s="30" t="e">
        <f t="shared" ca="1" si="296"/>
        <v>#N/A</v>
      </c>
      <c r="AG871" s="30" t="e">
        <f t="shared" ca="1" si="299"/>
        <v>#N/A</v>
      </c>
      <c r="AH871" s="53" t="str">
        <f t="shared" si="297"/>
        <v/>
      </c>
    </row>
    <row r="872" spans="1:34">
      <c r="A872" s="48"/>
      <c r="B872" s="135"/>
      <c r="C872" s="135"/>
      <c r="D872" s="135"/>
      <c r="E872" s="135"/>
      <c r="F872" s="135"/>
      <c r="G872" s="135"/>
      <c r="H872" s="135"/>
      <c r="I872" s="134"/>
      <c r="K872" s="51" t="str">
        <f t="shared" si="287"/>
        <v/>
      </c>
      <c r="L872" s="52" t="str">
        <f t="shared" si="288"/>
        <v/>
      </c>
      <c r="M872" s="52"/>
      <c r="N872" s="52"/>
      <c r="O872" s="52"/>
      <c r="P872" s="30"/>
      <c r="Q872" s="30" t="str">
        <f t="shared" si="289"/>
        <v/>
      </c>
      <c r="R872" s="30" t="str">
        <f t="shared" si="290"/>
        <v/>
      </c>
      <c r="S872" s="30"/>
      <c r="T872" s="30"/>
      <c r="U872" s="30"/>
      <c r="V872" s="30" t="str">
        <f t="shared" si="285"/>
        <v/>
      </c>
      <c r="W872" s="53" t="str">
        <f t="shared" si="286"/>
        <v/>
      </c>
      <c r="Y872" s="54" t="e">
        <f t="shared" ca="1" si="298"/>
        <v>#N/A</v>
      </c>
      <c r="Z872" s="30">
        <v>872</v>
      </c>
      <c r="AA872" s="30" t="e">
        <f t="shared" si="291"/>
        <v>#N/A</v>
      </c>
      <c r="AB872" s="30" t="e">
        <f t="shared" ca="1" si="292"/>
        <v>#N/A</v>
      </c>
      <c r="AC872" s="30" t="e">
        <f t="shared" ca="1" si="293"/>
        <v>#N/A</v>
      </c>
      <c r="AD872" s="30" t="e">
        <f t="shared" ca="1" si="294"/>
        <v>#N/A</v>
      </c>
      <c r="AE872" s="30" t="e">
        <f t="shared" ca="1" si="295"/>
        <v>#N/A</v>
      </c>
      <c r="AF872" s="30" t="e">
        <f t="shared" ca="1" si="296"/>
        <v>#N/A</v>
      </c>
      <c r="AG872" s="30" t="e">
        <f t="shared" ca="1" si="299"/>
        <v>#N/A</v>
      </c>
      <c r="AH872" s="53" t="str">
        <f t="shared" si="297"/>
        <v/>
      </c>
    </row>
    <row r="873" spans="1:34">
      <c r="A873" s="48"/>
      <c r="B873" s="135"/>
      <c r="C873" s="135"/>
      <c r="D873" s="135"/>
      <c r="E873" s="135"/>
      <c r="F873" s="135"/>
      <c r="G873" s="135"/>
      <c r="H873" s="135"/>
      <c r="I873" s="134"/>
      <c r="K873" s="51" t="str">
        <f t="shared" si="287"/>
        <v/>
      </c>
      <c r="L873" s="52" t="str">
        <f t="shared" si="288"/>
        <v/>
      </c>
      <c r="M873" s="52"/>
      <c r="N873" s="52"/>
      <c r="O873" s="52"/>
      <c r="P873" s="30"/>
      <c r="Q873" s="30" t="str">
        <f t="shared" si="289"/>
        <v/>
      </c>
      <c r="R873" s="30" t="str">
        <f t="shared" si="290"/>
        <v/>
      </c>
      <c r="S873" s="30"/>
      <c r="T873" s="30"/>
      <c r="U873" s="30"/>
      <c r="V873" s="30" t="str">
        <f t="shared" si="285"/>
        <v/>
      </c>
      <c r="W873" s="53" t="str">
        <f t="shared" si="286"/>
        <v/>
      </c>
      <c r="Y873" s="54" t="e">
        <f t="shared" ca="1" si="298"/>
        <v>#N/A</v>
      </c>
      <c r="Z873" s="30">
        <v>873</v>
      </c>
      <c r="AA873" s="30" t="e">
        <f t="shared" si="291"/>
        <v>#N/A</v>
      </c>
      <c r="AB873" s="30" t="e">
        <f t="shared" ca="1" si="292"/>
        <v>#N/A</v>
      </c>
      <c r="AC873" s="30" t="e">
        <f t="shared" ca="1" si="293"/>
        <v>#N/A</v>
      </c>
      <c r="AD873" s="30" t="e">
        <f t="shared" ca="1" si="294"/>
        <v>#N/A</v>
      </c>
      <c r="AE873" s="30" t="e">
        <f t="shared" ca="1" si="295"/>
        <v>#N/A</v>
      </c>
      <c r="AF873" s="30" t="e">
        <f t="shared" ca="1" si="296"/>
        <v>#N/A</v>
      </c>
      <c r="AG873" s="30" t="e">
        <f t="shared" ca="1" si="299"/>
        <v>#N/A</v>
      </c>
      <c r="AH873" s="53" t="str">
        <f t="shared" si="297"/>
        <v/>
      </c>
    </row>
    <row r="874" spans="1:34">
      <c r="A874" s="48"/>
      <c r="B874" s="135"/>
      <c r="C874" s="135"/>
      <c r="D874" s="135"/>
      <c r="E874" s="135"/>
      <c r="F874" s="135"/>
      <c r="G874" s="135"/>
      <c r="H874" s="135"/>
      <c r="I874" s="134"/>
      <c r="K874" s="51" t="str">
        <f t="shared" si="287"/>
        <v/>
      </c>
      <c r="L874" s="52" t="str">
        <f t="shared" si="288"/>
        <v/>
      </c>
      <c r="M874" s="52"/>
      <c r="N874" s="52"/>
      <c r="O874" s="52"/>
      <c r="P874" s="30"/>
      <c r="Q874" s="30" t="str">
        <f t="shared" si="289"/>
        <v/>
      </c>
      <c r="R874" s="30" t="str">
        <f t="shared" si="290"/>
        <v/>
      </c>
      <c r="S874" s="30"/>
      <c r="T874" s="30"/>
      <c r="U874" s="30"/>
      <c r="V874" s="30" t="str">
        <f t="shared" si="285"/>
        <v/>
      </c>
      <c r="W874" s="53" t="str">
        <f t="shared" si="286"/>
        <v/>
      </c>
      <c r="Y874" s="54" t="e">
        <f t="shared" ca="1" si="298"/>
        <v>#N/A</v>
      </c>
      <c r="Z874" s="30">
        <v>874</v>
      </c>
      <c r="AA874" s="30" t="e">
        <f t="shared" si="291"/>
        <v>#N/A</v>
      </c>
      <c r="AB874" s="30" t="e">
        <f t="shared" ca="1" si="292"/>
        <v>#N/A</v>
      </c>
      <c r="AC874" s="30" t="e">
        <f t="shared" ca="1" si="293"/>
        <v>#N/A</v>
      </c>
      <c r="AD874" s="30" t="e">
        <f t="shared" ca="1" si="294"/>
        <v>#N/A</v>
      </c>
      <c r="AE874" s="30" t="e">
        <f t="shared" ca="1" si="295"/>
        <v>#N/A</v>
      </c>
      <c r="AF874" s="30" t="e">
        <f t="shared" ca="1" si="296"/>
        <v>#N/A</v>
      </c>
      <c r="AG874" s="30" t="e">
        <f t="shared" ca="1" si="299"/>
        <v>#N/A</v>
      </c>
      <c r="AH874" s="53" t="str">
        <f t="shared" si="297"/>
        <v/>
      </c>
    </row>
    <row r="875" spans="1:34">
      <c r="A875" s="48"/>
      <c r="B875" s="135"/>
      <c r="C875" s="135"/>
      <c r="D875" s="135"/>
      <c r="E875" s="135"/>
      <c r="F875" s="135"/>
      <c r="G875" s="135"/>
      <c r="H875" s="135"/>
      <c r="I875" s="134"/>
      <c r="K875" s="51" t="str">
        <f t="shared" si="287"/>
        <v/>
      </c>
      <c r="L875" s="52" t="str">
        <f t="shared" si="288"/>
        <v/>
      </c>
      <c r="M875" s="52"/>
      <c r="N875" s="52"/>
      <c r="O875" s="52"/>
      <c r="P875" s="30"/>
      <c r="Q875" s="30" t="str">
        <f t="shared" si="289"/>
        <v/>
      </c>
      <c r="R875" s="30" t="str">
        <f t="shared" si="290"/>
        <v/>
      </c>
      <c r="S875" s="30"/>
      <c r="T875" s="30"/>
      <c r="U875" s="30"/>
      <c r="V875" s="30" t="str">
        <f t="shared" si="285"/>
        <v/>
      </c>
      <c r="W875" s="53" t="str">
        <f t="shared" si="286"/>
        <v/>
      </c>
      <c r="Y875" s="54" t="e">
        <f t="shared" ca="1" si="298"/>
        <v>#N/A</v>
      </c>
      <c r="Z875" s="30">
        <v>875</v>
      </c>
      <c r="AA875" s="30" t="e">
        <f t="shared" si="291"/>
        <v>#N/A</v>
      </c>
      <c r="AB875" s="30" t="e">
        <f t="shared" ca="1" si="292"/>
        <v>#N/A</v>
      </c>
      <c r="AC875" s="30" t="e">
        <f t="shared" ca="1" si="293"/>
        <v>#N/A</v>
      </c>
      <c r="AD875" s="30" t="e">
        <f t="shared" ca="1" si="294"/>
        <v>#N/A</v>
      </c>
      <c r="AE875" s="30" t="e">
        <f t="shared" ca="1" si="295"/>
        <v>#N/A</v>
      </c>
      <c r="AF875" s="30" t="e">
        <f t="shared" ca="1" si="296"/>
        <v>#N/A</v>
      </c>
      <c r="AG875" s="30" t="e">
        <f t="shared" ca="1" si="299"/>
        <v>#N/A</v>
      </c>
      <c r="AH875" s="53" t="str">
        <f t="shared" si="297"/>
        <v/>
      </c>
    </row>
    <row r="876" spans="1:34">
      <c r="A876" s="48"/>
      <c r="B876" s="135"/>
      <c r="C876" s="135"/>
      <c r="D876" s="135"/>
      <c r="E876" s="135"/>
      <c r="F876" s="135"/>
      <c r="G876" s="135"/>
      <c r="H876" s="135"/>
      <c r="I876" s="134"/>
      <c r="K876" s="51" t="str">
        <f t="shared" si="287"/>
        <v/>
      </c>
      <c r="L876" s="52" t="str">
        <f t="shared" si="288"/>
        <v/>
      </c>
      <c r="M876" s="52"/>
      <c r="N876" s="52"/>
      <c r="O876" s="52"/>
      <c r="P876" s="30"/>
      <c r="Q876" s="30" t="str">
        <f t="shared" si="289"/>
        <v/>
      </c>
      <c r="R876" s="30" t="str">
        <f t="shared" si="290"/>
        <v/>
      </c>
      <c r="S876" s="30"/>
      <c r="T876" s="30"/>
      <c r="U876" s="30"/>
      <c r="V876" s="30" t="str">
        <f t="shared" si="285"/>
        <v/>
      </c>
      <c r="W876" s="53" t="str">
        <f t="shared" si="286"/>
        <v/>
      </c>
      <c r="Y876" s="54" t="e">
        <f t="shared" ca="1" si="298"/>
        <v>#N/A</v>
      </c>
      <c r="Z876" s="30">
        <v>876</v>
      </c>
      <c r="AA876" s="30" t="e">
        <f t="shared" si="291"/>
        <v>#N/A</v>
      </c>
      <c r="AB876" s="30" t="e">
        <f t="shared" ca="1" si="292"/>
        <v>#N/A</v>
      </c>
      <c r="AC876" s="30" t="e">
        <f t="shared" ca="1" si="293"/>
        <v>#N/A</v>
      </c>
      <c r="AD876" s="30" t="e">
        <f t="shared" ca="1" si="294"/>
        <v>#N/A</v>
      </c>
      <c r="AE876" s="30" t="e">
        <f t="shared" ca="1" si="295"/>
        <v>#N/A</v>
      </c>
      <c r="AF876" s="30" t="e">
        <f t="shared" ca="1" si="296"/>
        <v>#N/A</v>
      </c>
      <c r="AG876" s="30" t="e">
        <f t="shared" ca="1" si="299"/>
        <v>#N/A</v>
      </c>
      <c r="AH876" s="53" t="str">
        <f t="shared" si="297"/>
        <v/>
      </c>
    </row>
    <row r="877" spans="1:34">
      <c r="A877" s="48"/>
      <c r="B877" s="135"/>
      <c r="C877" s="135"/>
      <c r="D877" s="135"/>
      <c r="E877" s="135"/>
      <c r="F877" s="135"/>
      <c r="G877" s="135"/>
      <c r="H877" s="135"/>
      <c r="I877" s="134"/>
      <c r="K877" s="51" t="str">
        <f t="shared" si="287"/>
        <v/>
      </c>
      <c r="L877" s="52" t="str">
        <f t="shared" si="288"/>
        <v/>
      </c>
      <c r="M877" s="52"/>
      <c r="N877" s="52"/>
      <c r="O877" s="52"/>
      <c r="P877" s="30"/>
      <c r="Q877" s="30" t="str">
        <f t="shared" si="289"/>
        <v/>
      </c>
      <c r="R877" s="30" t="str">
        <f t="shared" si="290"/>
        <v/>
      </c>
      <c r="S877" s="30"/>
      <c r="T877" s="30"/>
      <c r="U877" s="30"/>
      <c r="V877" s="30" t="str">
        <f t="shared" si="285"/>
        <v/>
      </c>
      <c r="W877" s="53" t="str">
        <f t="shared" si="286"/>
        <v/>
      </c>
      <c r="Y877" s="54" t="e">
        <f t="shared" ca="1" si="298"/>
        <v>#N/A</v>
      </c>
      <c r="Z877" s="30">
        <v>877</v>
      </c>
      <c r="AA877" s="30" t="e">
        <f t="shared" si="291"/>
        <v>#N/A</v>
      </c>
      <c r="AB877" s="30" t="e">
        <f t="shared" ca="1" si="292"/>
        <v>#N/A</v>
      </c>
      <c r="AC877" s="30" t="e">
        <f t="shared" ca="1" si="293"/>
        <v>#N/A</v>
      </c>
      <c r="AD877" s="30" t="e">
        <f t="shared" ca="1" si="294"/>
        <v>#N/A</v>
      </c>
      <c r="AE877" s="30" t="e">
        <f t="shared" ca="1" si="295"/>
        <v>#N/A</v>
      </c>
      <c r="AF877" s="30" t="e">
        <f t="shared" ca="1" si="296"/>
        <v>#N/A</v>
      </c>
      <c r="AG877" s="30" t="e">
        <f t="shared" ca="1" si="299"/>
        <v>#N/A</v>
      </c>
      <c r="AH877" s="53" t="str">
        <f t="shared" si="297"/>
        <v/>
      </c>
    </row>
    <row r="878" spans="1:34">
      <c r="A878" s="48"/>
      <c r="B878" s="135"/>
      <c r="C878" s="135"/>
      <c r="D878" s="135"/>
      <c r="E878" s="135"/>
      <c r="F878" s="135"/>
      <c r="G878" s="135"/>
      <c r="H878" s="135"/>
      <c r="I878" s="134"/>
      <c r="K878" s="51" t="str">
        <f t="shared" si="287"/>
        <v/>
      </c>
      <c r="L878" s="52" t="str">
        <f t="shared" si="288"/>
        <v/>
      </c>
      <c r="M878" s="52"/>
      <c r="N878" s="52"/>
      <c r="O878" s="52"/>
      <c r="P878" s="30"/>
      <c r="Q878" s="30" t="str">
        <f t="shared" si="289"/>
        <v/>
      </c>
      <c r="R878" s="30" t="str">
        <f t="shared" si="290"/>
        <v/>
      </c>
      <c r="S878" s="30"/>
      <c r="T878" s="30"/>
      <c r="U878" s="30"/>
      <c r="V878" s="30" t="str">
        <f t="shared" si="285"/>
        <v/>
      </c>
      <c r="W878" s="53" t="str">
        <f t="shared" si="286"/>
        <v/>
      </c>
      <c r="Y878" s="54" t="e">
        <f t="shared" ca="1" si="298"/>
        <v>#N/A</v>
      </c>
      <c r="Z878" s="30">
        <v>878</v>
      </c>
      <c r="AA878" s="30" t="e">
        <f t="shared" si="291"/>
        <v>#N/A</v>
      </c>
      <c r="AB878" s="30" t="e">
        <f t="shared" ca="1" si="292"/>
        <v>#N/A</v>
      </c>
      <c r="AC878" s="30" t="e">
        <f t="shared" ca="1" si="293"/>
        <v>#N/A</v>
      </c>
      <c r="AD878" s="30" t="e">
        <f t="shared" ca="1" si="294"/>
        <v>#N/A</v>
      </c>
      <c r="AE878" s="30" t="e">
        <f t="shared" ca="1" si="295"/>
        <v>#N/A</v>
      </c>
      <c r="AF878" s="30" t="e">
        <f t="shared" ca="1" si="296"/>
        <v>#N/A</v>
      </c>
      <c r="AG878" s="30" t="e">
        <f t="shared" ca="1" si="299"/>
        <v>#N/A</v>
      </c>
      <c r="AH878" s="53" t="str">
        <f t="shared" si="297"/>
        <v/>
      </c>
    </row>
    <row r="879" spans="1:34">
      <c r="A879" s="48"/>
      <c r="B879" s="135"/>
      <c r="C879" s="135"/>
      <c r="D879" s="135"/>
      <c r="E879" s="135"/>
      <c r="F879" s="135"/>
      <c r="G879" s="135"/>
      <c r="H879" s="135"/>
      <c r="I879" s="134"/>
      <c r="K879" s="51" t="str">
        <f t="shared" si="287"/>
        <v/>
      </c>
      <c r="L879" s="52" t="str">
        <f t="shared" si="288"/>
        <v/>
      </c>
      <c r="M879" s="52"/>
      <c r="N879" s="52"/>
      <c r="O879" s="52"/>
      <c r="P879" s="30"/>
      <c r="Q879" s="30" t="str">
        <f t="shared" si="289"/>
        <v/>
      </c>
      <c r="R879" s="30" t="str">
        <f t="shared" si="290"/>
        <v/>
      </c>
      <c r="S879" s="30"/>
      <c r="T879" s="30"/>
      <c r="U879" s="30"/>
      <c r="V879" s="30" t="str">
        <f t="shared" si="285"/>
        <v/>
      </c>
      <c r="W879" s="53" t="str">
        <f t="shared" si="286"/>
        <v/>
      </c>
      <c r="Y879" s="54" t="e">
        <f t="shared" ca="1" si="298"/>
        <v>#N/A</v>
      </c>
      <c r="Z879" s="30">
        <v>879</v>
      </c>
      <c r="AA879" s="30" t="e">
        <f t="shared" si="291"/>
        <v>#N/A</v>
      </c>
      <c r="AB879" s="30" t="e">
        <f t="shared" ca="1" si="292"/>
        <v>#N/A</v>
      </c>
      <c r="AC879" s="30" t="e">
        <f t="shared" ca="1" si="293"/>
        <v>#N/A</v>
      </c>
      <c r="AD879" s="30" t="e">
        <f t="shared" ca="1" si="294"/>
        <v>#N/A</v>
      </c>
      <c r="AE879" s="30" t="e">
        <f t="shared" ca="1" si="295"/>
        <v>#N/A</v>
      </c>
      <c r="AF879" s="30" t="e">
        <f t="shared" ca="1" si="296"/>
        <v>#N/A</v>
      </c>
      <c r="AG879" s="30" t="e">
        <f t="shared" ca="1" si="299"/>
        <v>#N/A</v>
      </c>
      <c r="AH879" s="53" t="str">
        <f t="shared" si="297"/>
        <v/>
      </c>
    </row>
    <row r="880" spans="1:34">
      <c r="A880" s="48"/>
      <c r="B880" s="135"/>
      <c r="C880" s="135"/>
      <c r="D880" s="135"/>
      <c r="E880" s="135"/>
      <c r="F880" s="135"/>
      <c r="G880" s="135"/>
      <c r="H880" s="135"/>
      <c r="I880" s="134"/>
      <c r="K880" s="51" t="str">
        <f t="shared" si="287"/>
        <v/>
      </c>
      <c r="L880" s="52" t="str">
        <f t="shared" si="288"/>
        <v/>
      </c>
      <c r="M880" s="52"/>
      <c r="N880" s="52"/>
      <c r="O880" s="52"/>
      <c r="P880" s="30"/>
      <c r="Q880" s="30" t="str">
        <f t="shared" si="289"/>
        <v/>
      </c>
      <c r="R880" s="30" t="str">
        <f t="shared" si="290"/>
        <v/>
      </c>
      <c r="S880" s="30"/>
      <c r="T880" s="30"/>
      <c r="U880" s="30"/>
      <c r="V880" s="30" t="str">
        <f t="shared" si="285"/>
        <v/>
      </c>
      <c r="W880" s="53" t="str">
        <f t="shared" si="286"/>
        <v/>
      </c>
      <c r="Y880" s="54" t="e">
        <f t="shared" ca="1" si="298"/>
        <v>#N/A</v>
      </c>
      <c r="Z880" s="30">
        <v>880</v>
      </c>
      <c r="AA880" s="30" t="e">
        <f t="shared" si="291"/>
        <v>#N/A</v>
      </c>
      <c r="AB880" s="30" t="e">
        <f t="shared" ca="1" si="292"/>
        <v>#N/A</v>
      </c>
      <c r="AC880" s="30" t="e">
        <f t="shared" ca="1" si="293"/>
        <v>#N/A</v>
      </c>
      <c r="AD880" s="30" t="e">
        <f t="shared" ca="1" si="294"/>
        <v>#N/A</v>
      </c>
      <c r="AE880" s="30" t="e">
        <f t="shared" ca="1" si="295"/>
        <v>#N/A</v>
      </c>
      <c r="AF880" s="30" t="e">
        <f t="shared" ca="1" si="296"/>
        <v>#N/A</v>
      </c>
      <c r="AG880" s="30" t="e">
        <f t="shared" ca="1" si="299"/>
        <v>#N/A</v>
      </c>
      <c r="AH880" s="53" t="str">
        <f t="shared" si="297"/>
        <v/>
      </c>
    </row>
    <row r="881" spans="1:34">
      <c r="A881" s="48"/>
      <c r="B881" s="135"/>
      <c r="C881" s="135"/>
      <c r="D881" s="135"/>
      <c r="E881" s="135"/>
      <c r="F881" s="135"/>
      <c r="G881" s="135"/>
      <c r="H881" s="135"/>
      <c r="I881" s="134"/>
      <c r="K881" s="51" t="str">
        <f t="shared" si="287"/>
        <v/>
      </c>
      <c r="L881" s="52" t="str">
        <f t="shared" si="288"/>
        <v/>
      </c>
      <c r="M881" s="52"/>
      <c r="N881" s="52"/>
      <c r="O881" s="52"/>
      <c r="P881" s="30"/>
      <c r="Q881" s="30" t="str">
        <f t="shared" si="289"/>
        <v/>
      </c>
      <c r="R881" s="30" t="str">
        <f t="shared" si="290"/>
        <v/>
      </c>
      <c r="S881" s="30"/>
      <c r="T881" s="30"/>
      <c r="U881" s="30"/>
      <c r="V881" s="30" t="str">
        <f t="shared" si="285"/>
        <v/>
      </c>
      <c r="W881" s="53" t="str">
        <f t="shared" si="286"/>
        <v/>
      </c>
      <c r="Y881" s="54" t="e">
        <f t="shared" ca="1" si="298"/>
        <v>#N/A</v>
      </c>
      <c r="Z881" s="30">
        <v>881</v>
      </c>
      <c r="AA881" s="30" t="e">
        <f t="shared" si="291"/>
        <v>#N/A</v>
      </c>
      <c r="AB881" s="30" t="e">
        <f t="shared" ca="1" si="292"/>
        <v>#N/A</v>
      </c>
      <c r="AC881" s="30" t="e">
        <f t="shared" ca="1" si="293"/>
        <v>#N/A</v>
      </c>
      <c r="AD881" s="30" t="e">
        <f t="shared" ca="1" si="294"/>
        <v>#N/A</v>
      </c>
      <c r="AE881" s="30" t="e">
        <f t="shared" ca="1" si="295"/>
        <v>#N/A</v>
      </c>
      <c r="AF881" s="30" t="e">
        <f t="shared" ca="1" si="296"/>
        <v>#N/A</v>
      </c>
      <c r="AG881" s="30" t="e">
        <f t="shared" ca="1" si="299"/>
        <v>#N/A</v>
      </c>
      <c r="AH881" s="53" t="str">
        <f t="shared" si="297"/>
        <v/>
      </c>
    </row>
    <row r="882" spans="1:34">
      <c r="A882" s="48"/>
      <c r="B882" s="135"/>
      <c r="C882" s="135"/>
      <c r="D882" s="135"/>
      <c r="E882" s="135"/>
      <c r="F882" s="135"/>
      <c r="G882" s="135"/>
      <c r="H882" s="135"/>
      <c r="I882" s="134"/>
      <c r="K882" s="51" t="str">
        <f t="shared" si="287"/>
        <v/>
      </c>
      <c r="L882" s="52" t="str">
        <f t="shared" si="288"/>
        <v/>
      </c>
      <c r="M882" s="52"/>
      <c r="N882" s="52"/>
      <c r="O882" s="52"/>
      <c r="P882" s="30"/>
      <c r="Q882" s="30" t="str">
        <f t="shared" si="289"/>
        <v/>
      </c>
      <c r="R882" s="30" t="str">
        <f t="shared" si="290"/>
        <v/>
      </c>
      <c r="S882" s="30"/>
      <c r="T882" s="30"/>
      <c r="U882" s="30"/>
      <c r="V882" s="30" t="str">
        <f t="shared" si="285"/>
        <v/>
      </c>
      <c r="W882" s="53" t="str">
        <f t="shared" si="286"/>
        <v/>
      </c>
      <c r="Y882" s="54" t="e">
        <f t="shared" ca="1" si="298"/>
        <v>#N/A</v>
      </c>
      <c r="Z882" s="30">
        <v>882</v>
      </c>
      <c r="AA882" s="30" t="e">
        <f t="shared" si="291"/>
        <v>#N/A</v>
      </c>
      <c r="AB882" s="30" t="e">
        <f t="shared" ca="1" si="292"/>
        <v>#N/A</v>
      </c>
      <c r="AC882" s="30" t="e">
        <f t="shared" ca="1" si="293"/>
        <v>#N/A</v>
      </c>
      <c r="AD882" s="30" t="e">
        <f t="shared" ca="1" si="294"/>
        <v>#N/A</v>
      </c>
      <c r="AE882" s="30" t="e">
        <f t="shared" ca="1" si="295"/>
        <v>#N/A</v>
      </c>
      <c r="AF882" s="30" t="e">
        <f t="shared" ca="1" si="296"/>
        <v>#N/A</v>
      </c>
      <c r="AG882" s="30" t="e">
        <f t="shared" ca="1" si="299"/>
        <v>#N/A</v>
      </c>
      <c r="AH882" s="53" t="str">
        <f t="shared" si="297"/>
        <v/>
      </c>
    </row>
    <row r="883" spans="1:34">
      <c r="A883" s="48"/>
      <c r="B883" s="135"/>
      <c r="C883" s="135"/>
      <c r="D883" s="135"/>
      <c r="E883" s="135"/>
      <c r="F883" s="135"/>
      <c r="G883" s="135"/>
      <c r="H883" s="135"/>
      <c r="I883" s="134"/>
      <c r="K883" s="51" t="str">
        <f t="shared" si="287"/>
        <v/>
      </c>
      <c r="L883" s="52" t="str">
        <f t="shared" si="288"/>
        <v/>
      </c>
      <c r="M883" s="52"/>
      <c r="N883" s="52"/>
      <c r="O883" s="52"/>
      <c r="P883" s="30"/>
      <c r="Q883" s="30" t="str">
        <f t="shared" si="289"/>
        <v/>
      </c>
      <c r="R883" s="30" t="str">
        <f t="shared" si="290"/>
        <v/>
      </c>
      <c r="S883" s="30"/>
      <c r="T883" s="30"/>
      <c r="U883" s="30"/>
      <c r="V883" s="30" t="str">
        <f t="shared" si="285"/>
        <v/>
      </c>
      <c r="W883" s="53" t="str">
        <f t="shared" si="286"/>
        <v/>
      </c>
      <c r="Y883" s="54" t="e">
        <f t="shared" ca="1" si="298"/>
        <v>#N/A</v>
      </c>
      <c r="Z883" s="30">
        <v>883</v>
      </c>
      <c r="AA883" s="30" t="e">
        <f t="shared" si="291"/>
        <v>#N/A</v>
      </c>
      <c r="AB883" s="30" t="e">
        <f t="shared" ca="1" si="292"/>
        <v>#N/A</v>
      </c>
      <c r="AC883" s="30" t="e">
        <f t="shared" ca="1" si="293"/>
        <v>#N/A</v>
      </c>
      <c r="AD883" s="30" t="e">
        <f t="shared" ca="1" si="294"/>
        <v>#N/A</v>
      </c>
      <c r="AE883" s="30" t="e">
        <f t="shared" ca="1" si="295"/>
        <v>#N/A</v>
      </c>
      <c r="AF883" s="30" t="e">
        <f t="shared" ca="1" si="296"/>
        <v>#N/A</v>
      </c>
      <c r="AG883" s="30" t="e">
        <f t="shared" ca="1" si="299"/>
        <v>#N/A</v>
      </c>
      <c r="AH883" s="53" t="str">
        <f t="shared" si="297"/>
        <v/>
      </c>
    </row>
    <row r="884" spans="1:34">
      <c r="A884" s="48"/>
      <c r="B884" s="135"/>
      <c r="C884" s="135"/>
      <c r="D884" s="135"/>
      <c r="E884" s="135"/>
      <c r="F884" s="135"/>
      <c r="G884" s="135"/>
      <c r="H884" s="135"/>
      <c r="I884" s="134"/>
      <c r="K884" s="51" t="str">
        <f t="shared" si="287"/>
        <v/>
      </c>
      <c r="L884" s="52" t="str">
        <f t="shared" si="288"/>
        <v/>
      </c>
      <c r="M884" s="52"/>
      <c r="N884" s="52"/>
      <c r="O884" s="52"/>
      <c r="P884" s="30"/>
      <c r="Q884" s="30" t="str">
        <f t="shared" si="289"/>
        <v/>
      </c>
      <c r="R884" s="30" t="str">
        <f t="shared" si="290"/>
        <v/>
      </c>
      <c r="S884" s="30"/>
      <c r="T884" s="30"/>
      <c r="U884" s="30"/>
      <c r="V884" s="30" t="str">
        <f t="shared" si="285"/>
        <v/>
      </c>
      <c r="W884" s="53" t="str">
        <f t="shared" si="286"/>
        <v/>
      </c>
      <c r="Y884" s="54" t="e">
        <f t="shared" ca="1" si="298"/>
        <v>#N/A</v>
      </c>
      <c r="Z884" s="30">
        <v>884</v>
      </c>
      <c r="AA884" s="30" t="e">
        <f t="shared" si="291"/>
        <v>#N/A</v>
      </c>
      <c r="AB884" s="30" t="e">
        <f t="shared" ca="1" si="292"/>
        <v>#N/A</v>
      </c>
      <c r="AC884" s="30" t="e">
        <f t="shared" ca="1" si="293"/>
        <v>#N/A</v>
      </c>
      <c r="AD884" s="30" t="e">
        <f t="shared" ca="1" si="294"/>
        <v>#N/A</v>
      </c>
      <c r="AE884" s="30" t="e">
        <f t="shared" ca="1" si="295"/>
        <v>#N/A</v>
      </c>
      <c r="AF884" s="30" t="e">
        <f t="shared" ca="1" si="296"/>
        <v>#N/A</v>
      </c>
      <c r="AG884" s="30" t="e">
        <f t="shared" ca="1" si="299"/>
        <v>#N/A</v>
      </c>
      <c r="AH884" s="53" t="str">
        <f t="shared" si="297"/>
        <v/>
      </c>
    </row>
    <row r="885" spans="1:34">
      <c r="A885" s="48"/>
      <c r="B885" s="135"/>
      <c r="C885" s="135"/>
      <c r="D885" s="135"/>
      <c r="E885" s="135"/>
      <c r="F885" s="135"/>
      <c r="G885" s="135"/>
      <c r="H885" s="135"/>
      <c r="I885" s="134"/>
      <c r="K885" s="51" t="str">
        <f t="shared" si="287"/>
        <v/>
      </c>
      <c r="L885" s="52" t="str">
        <f t="shared" si="288"/>
        <v/>
      </c>
      <c r="M885" s="52"/>
      <c r="N885" s="52"/>
      <c r="O885" s="52"/>
      <c r="P885" s="30"/>
      <c r="Q885" s="30" t="str">
        <f t="shared" si="289"/>
        <v/>
      </c>
      <c r="R885" s="30" t="str">
        <f t="shared" si="290"/>
        <v/>
      </c>
      <c r="S885" s="30"/>
      <c r="T885" s="30"/>
      <c r="U885" s="30"/>
      <c r="V885" s="30" t="str">
        <f t="shared" si="285"/>
        <v/>
      </c>
      <c r="W885" s="53" t="str">
        <f t="shared" si="286"/>
        <v/>
      </c>
      <c r="Y885" s="54" t="e">
        <f t="shared" ca="1" si="298"/>
        <v>#N/A</v>
      </c>
      <c r="Z885" s="30">
        <v>885</v>
      </c>
      <c r="AA885" s="30" t="e">
        <f t="shared" si="291"/>
        <v>#N/A</v>
      </c>
      <c r="AB885" s="30" t="e">
        <f t="shared" ca="1" si="292"/>
        <v>#N/A</v>
      </c>
      <c r="AC885" s="30" t="e">
        <f t="shared" ca="1" si="293"/>
        <v>#N/A</v>
      </c>
      <c r="AD885" s="30" t="e">
        <f t="shared" ca="1" si="294"/>
        <v>#N/A</v>
      </c>
      <c r="AE885" s="30" t="e">
        <f t="shared" ca="1" si="295"/>
        <v>#N/A</v>
      </c>
      <c r="AF885" s="30" t="e">
        <f t="shared" ca="1" si="296"/>
        <v>#N/A</v>
      </c>
      <c r="AG885" s="30" t="e">
        <f t="shared" ca="1" si="299"/>
        <v>#N/A</v>
      </c>
      <c r="AH885" s="53" t="str">
        <f t="shared" si="297"/>
        <v/>
      </c>
    </row>
    <row r="886" spans="1:34">
      <c r="A886" s="48"/>
      <c r="B886" s="135"/>
      <c r="C886" s="135"/>
      <c r="D886" s="135"/>
      <c r="E886" s="135"/>
      <c r="F886" s="135"/>
      <c r="G886" s="135"/>
      <c r="H886" s="135"/>
      <c r="I886" s="134"/>
      <c r="K886" s="51" t="str">
        <f t="shared" si="287"/>
        <v/>
      </c>
      <c r="L886" s="52" t="str">
        <f t="shared" si="288"/>
        <v/>
      </c>
      <c r="M886" s="52"/>
      <c r="N886" s="52"/>
      <c r="O886" s="52"/>
      <c r="P886" s="30"/>
      <c r="Q886" s="30" t="str">
        <f t="shared" si="289"/>
        <v/>
      </c>
      <c r="R886" s="30" t="str">
        <f t="shared" si="290"/>
        <v/>
      </c>
      <c r="S886" s="30"/>
      <c r="T886" s="30"/>
      <c r="U886" s="30"/>
      <c r="V886" s="30" t="str">
        <f t="shared" si="285"/>
        <v/>
      </c>
      <c r="W886" s="53" t="str">
        <f t="shared" si="286"/>
        <v/>
      </c>
      <c r="Y886" s="54" t="e">
        <f t="shared" ca="1" si="298"/>
        <v>#N/A</v>
      </c>
      <c r="Z886" s="30">
        <v>886</v>
      </c>
      <c r="AA886" s="30" t="e">
        <f t="shared" si="291"/>
        <v>#N/A</v>
      </c>
      <c r="AB886" s="30" t="e">
        <f t="shared" ca="1" si="292"/>
        <v>#N/A</v>
      </c>
      <c r="AC886" s="30" t="e">
        <f t="shared" ca="1" si="293"/>
        <v>#N/A</v>
      </c>
      <c r="AD886" s="30" t="e">
        <f t="shared" ca="1" si="294"/>
        <v>#N/A</v>
      </c>
      <c r="AE886" s="30" t="e">
        <f t="shared" ca="1" si="295"/>
        <v>#N/A</v>
      </c>
      <c r="AF886" s="30" t="e">
        <f t="shared" ca="1" si="296"/>
        <v>#N/A</v>
      </c>
      <c r="AG886" s="30" t="e">
        <f t="shared" ca="1" si="299"/>
        <v>#N/A</v>
      </c>
      <c r="AH886" s="53" t="str">
        <f t="shared" si="297"/>
        <v/>
      </c>
    </row>
    <row r="887" spans="1:34">
      <c r="A887" s="48"/>
      <c r="B887" s="135"/>
      <c r="C887" s="135"/>
      <c r="D887" s="135"/>
      <c r="E887" s="135"/>
      <c r="F887" s="135"/>
      <c r="G887" s="135"/>
      <c r="H887" s="135"/>
      <c r="I887" s="134"/>
      <c r="K887" s="51" t="str">
        <f t="shared" si="287"/>
        <v/>
      </c>
      <c r="L887" s="52" t="str">
        <f t="shared" si="288"/>
        <v/>
      </c>
      <c r="M887" s="52"/>
      <c r="N887" s="52"/>
      <c r="O887" s="52"/>
      <c r="P887" s="30"/>
      <c r="Q887" s="30" t="str">
        <f t="shared" si="289"/>
        <v/>
      </c>
      <c r="R887" s="30" t="str">
        <f t="shared" si="290"/>
        <v/>
      </c>
      <c r="S887" s="30"/>
      <c r="T887" s="30"/>
      <c r="U887" s="30"/>
      <c r="V887" s="30" t="str">
        <f t="shared" si="285"/>
        <v/>
      </c>
      <c r="W887" s="53" t="str">
        <f t="shared" si="286"/>
        <v/>
      </c>
      <c r="Y887" s="54" t="e">
        <f t="shared" ca="1" si="298"/>
        <v>#N/A</v>
      </c>
      <c r="Z887" s="30">
        <v>887</v>
      </c>
      <c r="AA887" s="30" t="e">
        <f t="shared" si="291"/>
        <v>#N/A</v>
      </c>
      <c r="AB887" s="30" t="e">
        <f t="shared" ca="1" si="292"/>
        <v>#N/A</v>
      </c>
      <c r="AC887" s="30" t="e">
        <f t="shared" ca="1" si="293"/>
        <v>#N/A</v>
      </c>
      <c r="AD887" s="30" t="e">
        <f t="shared" ca="1" si="294"/>
        <v>#N/A</v>
      </c>
      <c r="AE887" s="30" t="e">
        <f t="shared" ca="1" si="295"/>
        <v>#N/A</v>
      </c>
      <c r="AF887" s="30" t="e">
        <f t="shared" ca="1" si="296"/>
        <v>#N/A</v>
      </c>
      <c r="AG887" s="30" t="e">
        <f t="shared" ca="1" si="299"/>
        <v>#N/A</v>
      </c>
      <c r="AH887" s="53" t="str">
        <f t="shared" si="297"/>
        <v/>
      </c>
    </row>
    <row r="888" spans="1:34">
      <c r="A888" s="48"/>
      <c r="B888" s="135"/>
      <c r="C888" s="135"/>
      <c r="D888" s="135"/>
      <c r="E888" s="135"/>
      <c r="F888" s="135"/>
      <c r="G888" s="135"/>
      <c r="H888" s="135"/>
      <c r="I888" s="134"/>
      <c r="K888" s="51" t="str">
        <f t="shared" si="287"/>
        <v/>
      </c>
      <c r="L888" s="52" t="str">
        <f t="shared" si="288"/>
        <v/>
      </c>
      <c r="M888" s="52"/>
      <c r="N888" s="52"/>
      <c r="O888" s="52"/>
      <c r="P888" s="30"/>
      <c r="Q888" s="30" t="str">
        <f t="shared" si="289"/>
        <v/>
      </c>
      <c r="R888" s="30" t="str">
        <f t="shared" si="290"/>
        <v/>
      </c>
      <c r="S888" s="30"/>
      <c r="T888" s="30"/>
      <c r="U888" s="30"/>
      <c r="V888" s="30" t="str">
        <f t="shared" si="285"/>
        <v/>
      </c>
      <c r="W888" s="53" t="str">
        <f t="shared" si="286"/>
        <v/>
      </c>
      <c r="Y888" s="54" t="e">
        <f t="shared" ca="1" si="298"/>
        <v>#N/A</v>
      </c>
      <c r="Z888" s="30">
        <v>888</v>
      </c>
      <c r="AA888" s="30" t="e">
        <f t="shared" si="291"/>
        <v>#N/A</v>
      </c>
      <c r="AB888" s="30" t="e">
        <f t="shared" ca="1" si="292"/>
        <v>#N/A</v>
      </c>
      <c r="AC888" s="30" t="e">
        <f t="shared" ca="1" si="293"/>
        <v>#N/A</v>
      </c>
      <c r="AD888" s="30" t="e">
        <f t="shared" ca="1" si="294"/>
        <v>#N/A</v>
      </c>
      <c r="AE888" s="30" t="e">
        <f t="shared" ca="1" si="295"/>
        <v>#N/A</v>
      </c>
      <c r="AF888" s="30" t="e">
        <f t="shared" ca="1" si="296"/>
        <v>#N/A</v>
      </c>
      <c r="AG888" s="30" t="e">
        <f t="shared" ca="1" si="299"/>
        <v>#N/A</v>
      </c>
      <c r="AH888" s="53" t="str">
        <f t="shared" si="297"/>
        <v/>
      </c>
    </row>
    <row r="889" spans="1:34">
      <c r="A889" s="48"/>
      <c r="B889" s="135"/>
      <c r="C889" s="135"/>
      <c r="D889" s="135"/>
      <c r="E889" s="135"/>
      <c r="F889" s="135"/>
      <c r="G889" s="135"/>
      <c r="H889" s="135"/>
      <c r="I889" s="134"/>
      <c r="K889" s="51" t="str">
        <f t="shared" si="287"/>
        <v/>
      </c>
      <c r="L889" s="52" t="str">
        <f t="shared" si="288"/>
        <v/>
      </c>
      <c r="M889" s="52"/>
      <c r="N889" s="52"/>
      <c r="O889" s="52"/>
      <c r="P889" s="30"/>
      <c r="Q889" s="30" t="str">
        <f t="shared" si="289"/>
        <v/>
      </c>
      <c r="R889" s="30" t="str">
        <f t="shared" si="290"/>
        <v/>
      </c>
      <c r="S889" s="30"/>
      <c r="T889" s="30"/>
      <c r="U889" s="30"/>
      <c r="V889" s="30" t="str">
        <f t="shared" si="285"/>
        <v/>
      </c>
      <c r="W889" s="53" t="str">
        <f t="shared" si="286"/>
        <v/>
      </c>
      <c r="Y889" s="54" t="e">
        <f t="shared" ca="1" si="298"/>
        <v>#N/A</v>
      </c>
      <c r="Z889" s="30">
        <v>889</v>
      </c>
      <c r="AA889" s="30" t="e">
        <f t="shared" si="291"/>
        <v>#N/A</v>
      </c>
      <c r="AB889" s="30" t="e">
        <f t="shared" ca="1" si="292"/>
        <v>#N/A</v>
      </c>
      <c r="AC889" s="30" t="e">
        <f t="shared" ca="1" si="293"/>
        <v>#N/A</v>
      </c>
      <c r="AD889" s="30" t="e">
        <f t="shared" ca="1" si="294"/>
        <v>#N/A</v>
      </c>
      <c r="AE889" s="30" t="e">
        <f t="shared" ca="1" si="295"/>
        <v>#N/A</v>
      </c>
      <c r="AF889" s="30" t="e">
        <f t="shared" ca="1" si="296"/>
        <v>#N/A</v>
      </c>
      <c r="AG889" s="30" t="e">
        <f t="shared" ca="1" si="299"/>
        <v>#N/A</v>
      </c>
      <c r="AH889" s="53" t="str">
        <f t="shared" si="297"/>
        <v/>
      </c>
    </row>
    <row r="890" spans="1:34">
      <c r="A890" s="48"/>
      <c r="B890" s="135"/>
      <c r="C890" s="135"/>
      <c r="D890" s="135"/>
      <c r="E890" s="135"/>
      <c r="F890" s="135"/>
      <c r="G890" s="135"/>
      <c r="H890" s="135"/>
      <c r="I890" s="134"/>
      <c r="K890" s="51" t="str">
        <f t="shared" si="287"/>
        <v/>
      </c>
      <c r="L890" s="52" t="str">
        <f t="shared" si="288"/>
        <v/>
      </c>
      <c r="M890" s="52"/>
      <c r="N890" s="52"/>
      <c r="O890" s="52"/>
      <c r="P890" s="30"/>
      <c r="Q890" s="30" t="str">
        <f t="shared" si="289"/>
        <v/>
      </c>
      <c r="R890" s="30" t="str">
        <f t="shared" si="290"/>
        <v/>
      </c>
      <c r="S890" s="30"/>
      <c r="T890" s="30"/>
      <c r="U890" s="30"/>
      <c r="V890" s="30" t="str">
        <f t="shared" si="285"/>
        <v/>
      </c>
      <c r="W890" s="53" t="str">
        <f t="shared" si="286"/>
        <v/>
      </c>
      <c r="Y890" s="54" t="e">
        <f t="shared" ca="1" si="298"/>
        <v>#N/A</v>
      </c>
      <c r="Z890" s="30">
        <v>890</v>
      </c>
      <c r="AA890" s="30" t="e">
        <f t="shared" si="291"/>
        <v>#N/A</v>
      </c>
      <c r="AB890" s="30" t="e">
        <f t="shared" ca="1" si="292"/>
        <v>#N/A</v>
      </c>
      <c r="AC890" s="30" t="e">
        <f t="shared" ca="1" si="293"/>
        <v>#N/A</v>
      </c>
      <c r="AD890" s="30" t="e">
        <f t="shared" ca="1" si="294"/>
        <v>#N/A</v>
      </c>
      <c r="AE890" s="30" t="e">
        <f t="shared" ca="1" si="295"/>
        <v>#N/A</v>
      </c>
      <c r="AF890" s="30" t="e">
        <f t="shared" ca="1" si="296"/>
        <v>#N/A</v>
      </c>
      <c r="AG890" s="30" t="e">
        <f t="shared" ca="1" si="299"/>
        <v>#N/A</v>
      </c>
      <c r="AH890" s="53" t="str">
        <f t="shared" si="297"/>
        <v/>
      </c>
    </row>
    <row r="891" spans="1:34">
      <c r="A891" s="48"/>
      <c r="B891" s="135"/>
      <c r="C891" s="135"/>
      <c r="D891" s="135"/>
      <c r="E891" s="135"/>
      <c r="F891" s="135"/>
      <c r="G891" s="135"/>
      <c r="H891" s="135"/>
      <c r="I891" s="134"/>
      <c r="K891" s="51" t="str">
        <f t="shared" si="287"/>
        <v/>
      </c>
      <c r="L891" s="52" t="str">
        <f t="shared" si="288"/>
        <v/>
      </c>
      <c r="M891" s="52"/>
      <c r="N891" s="52"/>
      <c r="O891" s="52"/>
      <c r="P891" s="30"/>
      <c r="Q891" s="30" t="str">
        <f t="shared" si="289"/>
        <v/>
      </c>
      <c r="R891" s="30" t="str">
        <f t="shared" si="290"/>
        <v/>
      </c>
      <c r="S891" s="30"/>
      <c r="T891" s="30"/>
      <c r="U891" s="30"/>
      <c r="V891" s="30" t="str">
        <f t="shared" si="285"/>
        <v/>
      </c>
      <c r="W891" s="53" t="str">
        <f t="shared" si="286"/>
        <v/>
      </c>
      <c r="Y891" s="54" t="e">
        <f t="shared" ca="1" si="298"/>
        <v>#N/A</v>
      </c>
      <c r="Z891" s="30">
        <v>891</v>
      </c>
      <c r="AA891" s="30" t="e">
        <f t="shared" si="291"/>
        <v>#N/A</v>
      </c>
      <c r="AB891" s="30" t="e">
        <f t="shared" ca="1" si="292"/>
        <v>#N/A</v>
      </c>
      <c r="AC891" s="30" t="e">
        <f t="shared" ca="1" si="293"/>
        <v>#N/A</v>
      </c>
      <c r="AD891" s="30" t="e">
        <f t="shared" ca="1" si="294"/>
        <v>#N/A</v>
      </c>
      <c r="AE891" s="30" t="e">
        <f t="shared" ca="1" si="295"/>
        <v>#N/A</v>
      </c>
      <c r="AF891" s="30" t="e">
        <f t="shared" ca="1" si="296"/>
        <v>#N/A</v>
      </c>
      <c r="AG891" s="30" t="e">
        <f t="shared" ca="1" si="299"/>
        <v>#N/A</v>
      </c>
      <c r="AH891" s="53" t="str">
        <f t="shared" si="297"/>
        <v/>
      </c>
    </row>
    <row r="892" spans="1:34">
      <c r="A892" s="48"/>
      <c r="B892" s="135"/>
      <c r="C892" s="135"/>
      <c r="D892" s="135"/>
      <c r="E892" s="135"/>
      <c r="F892" s="135"/>
      <c r="G892" s="135"/>
      <c r="H892" s="135"/>
      <c r="I892" s="134"/>
      <c r="K892" s="51" t="str">
        <f t="shared" si="287"/>
        <v/>
      </c>
      <c r="L892" s="52" t="str">
        <f t="shared" si="288"/>
        <v/>
      </c>
      <c r="M892" s="52"/>
      <c r="N892" s="52"/>
      <c r="O892" s="52"/>
      <c r="P892" s="30"/>
      <c r="Q892" s="30" t="str">
        <f t="shared" si="289"/>
        <v/>
      </c>
      <c r="R892" s="30" t="str">
        <f t="shared" si="290"/>
        <v/>
      </c>
      <c r="S892" s="30"/>
      <c r="T892" s="30"/>
      <c r="U892" s="30"/>
      <c r="V892" s="30" t="str">
        <f t="shared" si="285"/>
        <v/>
      </c>
      <c r="W892" s="53" t="str">
        <f t="shared" si="286"/>
        <v/>
      </c>
      <c r="Y892" s="54" t="e">
        <f t="shared" ca="1" si="298"/>
        <v>#N/A</v>
      </c>
      <c r="Z892" s="30">
        <v>892</v>
      </c>
      <c r="AA892" s="30" t="e">
        <f t="shared" si="291"/>
        <v>#N/A</v>
      </c>
      <c r="AB892" s="30" t="e">
        <f t="shared" ca="1" si="292"/>
        <v>#N/A</v>
      </c>
      <c r="AC892" s="30" t="e">
        <f t="shared" ca="1" si="293"/>
        <v>#N/A</v>
      </c>
      <c r="AD892" s="30" t="e">
        <f t="shared" ca="1" si="294"/>
        <v>#N/A</v>
      </c>
      <c r="AE892" s="30" t="e">
        <f t="shared" ca="1" si="295"/>
        <v>#N/A</v>
      </c>
      <c r="AF892" s="30" t="e">
        <f t="shared" ca="1" si="296"/>
        <v>#N/A</v>
      </c>
      <c r="AG892" s="30" t="e">
        <f t="shared" ca="1" si="299"/>
        <v>#N/A</v>
      </c>
      <c r="AH892" s="53" t="str">
        <f t="shared" si="297"/>
        <v/>
      </c>
    </row>
    <row r="893" spans="1:34">
      <c r="A893" s="48"/>
      <c r="B893" s="135"/>
      <c r="C893" s="135"/>
      <c r="D893" s="135"/>
      <c r="E893" s="135"/>
      <c r="F893" s="135"/>
      <c r="G893" s="135"/>
      <c r="H893" s="135"/>
      <c r="I893" s="134"/>
      <c r="K893" s="51" t="str">
        <f t="shared" si="287"/>
        <v/>
      </c>
      <c r="L893" s="52" t="str">
        <f t="shared" si="288"/>
        <v/>
      </c>
      <c r="M893" s="52"/>
      <c r="N893" s="52"/>
      <c r="O893" s="52"/>
      <c r="P893" s="30"/>
      <c r="Q893" s="30" t="str">
        <f t="shared" si="289"/>
        <v/>
      </c>
      <c r="R893" s="30" t="str">
        <f t="shared" si="290"/>
        <v/>
      </c>
      <c r="S893" s="30"/>
      <c r="T893" s="30"/>
      <c r="U893" s="30"/>
      <c r="V893" s="30" t="str">
        <f t="shared" si="285"/>
        <v/>
      </c>
      <c r="W893" s="53" t="str">
        <f t="shared" si="286"/>
        <v/>
      </c>
      <c r="Y893" s="54" t="e">
        <f t="shared" ca="1" si="298"/>
        <v>#N/A</v>
      </c>
      <c r="Z893" s="30">
        <v>893</v>
      </c>
      <c r="AA893" s="30" t="e">
        <f t="shared" si="291"/>
        <v>#N/A</v>
      </c>
      <c r="AB893" s="30" t="e">
        <f t="shared" ca="1" si="292"/>
        <v>#N/A</v>
      </c>
      <c r="AC893" s="30" t="e">
        <f t="shared" ca="1" si="293"/>
        <v>#N/A</v>
      </c>
      <c r="AD893" s="30" t="e">
        <f t="shared" ca="1" si="294"/>
        <v>#N/A</v>
      </c>
      <c r="AE893" s="30" t="e">
        <f t="shared" ca="1" si="295"/>
        <v>#N/A</v>
      </c>
      <c r="AF893" s="30" t="e">
        <f t="shared" ca="1" si="296"/>
        <v>#N/A</v>
      </c>
      <c r="AG893" s="30" t="e">
        <f t="shared" ca="1" si="299"/>
        <v>#N/A</v>
      </c>
      <c r="AH893" s="53" t="str">
        <f t="shared" si="297"/>
        <v/>
      </c>
    </row>
    <row r="894" spans="1:34">
      <c r="A894" s="48"/>
      <c r="B894" s="135"/>
      <c r="C894" s="135"/>
      <c r="D894" s="135"/>
      <c r="E894" s="135"/>
      <c r="F894" s="135"/>
      <c r="G894" s="135"/>
      <c r="H894" s="135"/>
      <c r="I894" s="134"/>
      <c r="K894" s="51" t="str">
        <f t="shared" si="287"/>
        <v/>
      </c>
      <c r="L894" s="52" t="str">
        <f t="shared" si="288"/>
        <v/>
      </c>
      <c r="M894" s="52"/>
      <c r="N894" s="52"/>
      <c r="O894" s="52"/>
      <c r="P894" s="30"/>
      <c r="Q894" s="30" t="str">
        <f t="shared" si="289"/>
        <v/>
      </c>
      <c r="R894" s="30" t="str">
        <f t="shared" si="290"/>
        <v/>
      </c>
      <c r="S894" s="30"/>
      <c r="T894" s="30"/>
      <c r="U894" s="30"/>
      <c r="V894" s="30" t="str">
        <f t="shared" si="285"/>
        <v/>
      </c>
      <c r="W894" s="53" t="str">
        <f t="shared" si="286"/>
        <v/>
      </c>
      <c r="Y894" s="54" t="e">
        <f t="shared" ca="1" si="298"/>
        <v>#N/A</v>
      </c>
      <c r="Z894" s="30">
        <v>894</v>
      </c>
      <c r="AA894" s="30" t="e">
        <f t="shared" si="291"/>
        <v>#N/A</v>
      </c>
      <c r="AB894" s="30" t="e">
        <f t="shared" ca="1" si="292"/>
        <v>#N/A</v>
      </c>
      <c r="AC894" s="30" t="e">
        <f t="shared" ca="1" si="293"/>
        <v>#N/A</v>
      </c>
      <c r="AD894" s="30" t="e">
        <f t="shared" ca="1" si="294"/>
        <v>#N/A</v>
      </c>
      <c r="AE894" s="30" t="e">
        <f t="shared" ca="1" si="295"/>
        <v>#N/A</v>
      </c>
      <c r="AF894" s="30" t="e">
        <f t="shared" ca="1" si="296"/>
        <v>#N/A</v>
      </c>
      <c r="AG894" s="30" t="e">
        <f t="shared" ca="1" si="299"/>
        <v>#N/A</v>
      </c>
      <c r="AH894" s="53" t="str">
        <f t="shared" si="297"/>
        <v/>
      </c>
    </row>
    <row r="895" spans="1:34">
      <c r="A895" s="48"/>
      <c r="B895" s="135"/>
      <c r="C895" s="135"/>
      <c r="D895" s="135"/>
      <c r="E895" s="135"/>
      <c r="F895" s="135"/>
      <c r="G895" s="135"/>
      <c r="H895" s="135"/>
      <c r="I895" s="134"/>
      <c r="K895" s="51" t="str">
        <f t="shared" si="287"/>
        <v/>
      </c>
      <c r="L895" s="52" t="str">
        <f t="shared" si="288"/>
        <v/>
      </c>
      <c r="M895" s="52"/>
      <c r="N895" s="52"/>
      <c r="O895" s="52"/>
      <c r="P895" s="30"/>
      <c r="Q895" s="30" t="str">
        <f t="shared" si="289"/>
        <v/>
      </c>
      <c r="R895" s="30" t="str">
        <f t="shared" si="290"/>
        <v/>
      </c>
      <c r="S895" s="30"/>
      <c r="T895" s="30"/>
      <c r="U895" s="30"/>
      <c r="V895" s="30" t="str">
        <f t="shared" si="285"/>
        <v/>
      </c>
      <c r="W895" s="53" t="str">
        <f t="shared" si="286"/>
        <v/>
      </c>
      <c r="Y895" s="54" t="e">
        <f t="shared" ca="1" si="298"/>
        <v>#N/A</v>
      </c>
      <c r="Z895" s="30">
        <v>895</v>
      </c>
      <c r="AA895" s="30" t="e">
        <f t="shared" si="291"/>
        <v>#N/A</v>
      </c>
      <c r="AB895" s="30" t="e">
        <f t="shared" ca="1" si="292"/>
        <v>#N/A</v>
      </c>
      <c r="AC895" s="30" t="e">
        <f t="shared" ca="1" si="293"/>
        <v>#N/A</v>
      </c>
      <c r="AD895" s="30" t="e">
        <f t="shared" ca="1" si="294"/>
        <v>#N/A</v>
      </c>
      <c r="AE895" s="30" t="e">
        <f t="shared" ca="1" si="295"/>
        <v>#N/A</v>
      </c>
      <c r="AF895" s="30" t="e">
        <f t="shared" ca="1" si="296"/>
        <v>#N/A</v>
      </c>
      <c r="AG895" s="30" t="e">
        <f t="shared" ca="1" si="299"/>
        <v>#N/A</v>
      </c>
      <c r="AH895" s="53" t="str">
        <f t="shared" si="297"/>
        <v/>
      </c>
    </row>
    <row r="896" spans="1:34">
      <c r="A896" s="48"/>
      <c r="B896" s="135"/>
      <c r="C896" s="135"/>
      <c r="D896" s="135"/>
      <c r="E896" s="135"/>
      <c r="F896" s="135"/>
      <c r="G896" s="135"/>
      <c r="H896" s="135"/>
      <c r="I896" s="134"/>
      <c r="K896" s="51" t="str">
        <f t="shared" si="287"/>
        <v/>
      </c>
      <c r="L896" s="52" t="str">
        <f t="shared" si="288"/>
        <v/>
      </c>
      <c r="M896" s="52"/>
      <c r="N896" s="52"/>
      <c r="O896" s="52"/>
      <c r="P896" s="30"/>
      <c r="Q896" s="30" t="str">
        <f t="shared" si="289"/>
        <v/>
      </c>
      <c r="R896" s="30" t="str">
        <f t="shared" si="290"/>
        <v/>
      </c>
      <c r="S896" s="30"/>
      <c r="T896" s="30"/>
      <c r="U896" s="30"/>
      <c r="V896" s="30" t="str">
        <f t="shared" si="285"/>
        <v/>
      </c>
      <c r="W896" s="53" t="str">
        <f t="shared" si="286"/>
        <v/>
      </c>
      <c r="Y896" s="54" t="e">
        <f t="shared" ca="1" si="298"/>
        <v>#N/A</v>
      </c>
      <c r="Z896" s="30">
        <v>896</v>
      </c>
      <c r="AA896" s="30" t="e">
        <f t="shared" si="291"/>
        <v>#N/A</v>
      </c>
      <c r="AB896" s="30" t="e">
        <f t="shared" ca="1" si="292"/>
        <v>#N/A</v>
      </c>
      <c r="AC896" s="30" t="e">
        <f t="shared" ca="1" si="293"/>
        <v>#N/A</v>
      </c>
      <c r="AD896" s="30" t="e">
        <f t="shared" ca="1" si="294"/>
        <v>#N/A</v>
      </c>
      <c r="AE896" s="30" t="e">
        <f t="shared" ca="1" si="295"/>
        <v>#N/A</v>
      </c>
      <c r="AF896" s="30" t="e">
        <f t="shared" ca="1" si="296"/>
        <v>#N/A</v>
      </c>
      <c r="AG896" s="30" t="e">
        <f t="shared" ca="1" si="299"/>
        <v>#N/A</v>
      </c>
      <c r="AH896" s="53" t="str">
        <f t="shared" si="297"/>
        <v/>
      </c>
    </row>
    <row r="897" spans="1:34">
      <c r="A897" s="48"/>
      <c r="B897" s="135"/>
      <c r="C897" s="135"/>
      <c r="D897" s="135"/>
      <c r="E897" s="135"/>
      <c r="F897" s="135"/>
      <c r="G897" s="135"/>
      <c r="H897" s="135"/>
      <c r="I897" s="134"/>
      <c r="K897" s="51" t="str">
        <f t="shared" si="287"/>
        <v/>
      </c>
      <c r="L897" s="52" t="str">
        <f t="shared" si="288"/>
        <v/>
      </c>
      <c r="M897" s="52"/>
      <c r="N897" s="52"/>
      <c r="O897" s="52"/>
      <c r="P897" s="30"/>
      <c r="Q897" s="30" t="str">
        <f t="shared" si="289"/>
        <v/>
      </c>
      <c r="R897" s="30" t="str">
        <f t="shared" si="290"/>
        <v/>
      </c>
      <c r="S897" s="30"/>
      <c r="T897" s="30"/>
      <c r="U897" s="30"/>
      <c r="V897" s="30" t="str">
        <f t="shared" si="285"/>
        <v/>
      </c>
      <c r="W897" s="53" t="str">
        <f t="shared" si="286"/>
        <v/>
      </c>
      <c r="Y897" s="54" t="e">
        <f t="shared" ca="1" si="298"/>
        <v>#N/A</v>
      </c>
      <c r="Z897" s="30">
        <v>897</v>
      </c>
      <c r="AA897" s="30" t="e">
        <f t="shared" si="291"/>
        <v>#N/A</v>
      </c>
      <c r="AB897" s="30" t="e">
        <f t="shared" ca="1" si="292"/>
        <v>#N/A</v>
      </c>
      <c r="AC897" s="30" t="e">
        <f t="shared" ca="1" si="293"/>
        <v>#N/A</v>
      </c>
      <c r="AD897" s="30" t="e">
        <f t="shared" ca="1" si="294"/>
        <v>#N/A</v>
      </c>
      <c r="AE897" s="30" t="e">
        <f t="shared" ca="1" si="295"/>
        <v>#N/A</v>
      </c>
      <c r="AF897" s="30" t="e">
        <f t="shared" ca="1" si="296"/>
        <v>#N/A</v>
      </c>
      <c r="AG897" s="30" t="e">
        <f t="shared" ca="1" si="299"/>
        <v>#N/A</v>
      </c>
      <c r="AH897" s="53" t="str">
        <f t="shared" si="297"/>
        <v/>
      </c>
    </row>
    <row r="898" spans="1:34">
      <c r="A898" s="48"/>
      <c r="B898" s="135"/>
      <c r="C898" s="135"/>
      <c r="D898" s="135"/>
      <c r="E898" s="135"/>
      <c r="F898" s="135"/>
      <c r="G898" s="135"/>
      <c r="H898" s="135"/>
      <c r="I898" s="134"/>
      <c r="K898" s="51" t="str">
        <f t="shared" si="287"/>
        <v/>
      </c>
      <c r="L898" s="52" t="str">
        <f t="shared" si="288"/>
        <v/>
      </c>
      <c r="M898" s="52"/>
      <c r="N898" s="52"/>
      <c r="O898" s="52"/>
      <c r="P898" s="30"/>
      <c r="Q898" s="30" t="str">
        <f t="shared" si="289"/>
        <v/>
      </c>
      <c r="R898" s="30" t="str">
        <f t="shared" si="290"/>
        <v/>
      </c>
      <c r="S898" s="30"/>
      <c r="T898" s="30"/>
      <c r="U898" s="30"/>
      <c r="V898" s="30" t="str">
        <f t="shared" ref="V898:V961" si="300">IF(ISBLANK(B898),"",R898-Q898)</f>
        <v/>
      </c>
      <c r="W898" s="53" t="str">
        <f t="shared" ref="W898:W961" si="301">IF(ISBLANK(B898),"",IF(V898 &lt; 1, IF(V898 = 0, "=", "▼"), "▲"))</f>
        <v/>
      </c>
      <c r="Y898" s="54" t="e">
        <f t="shared" ca="1" si="298"/>
        <v>#N/A</v>
      </c>
      <c r="Z898" s="30">
        <v>898</v>
      </c>
      <c r="AA898" s="30" t="e">
        <f t="shared" si="291"/>
        <v>#N/A</v>
      </c>
      <c r="AB898" s="30" t="e">
        <f t="shared" ca="1" si="292"/>
        <v>#N/A</v>
      </c>
      <c r="AC898" s="30" t="e">
        <f t="shared" ca="1" si="293"/>
        <v>#N/A</v>
      </c>
      <c r="AD898" s="30" t="e">
        <f t="shared" ca="1" si="294"/>
        <v>#N/A</v>
      </c>
      <c r="AE898" s="30" t="e">
        <f t="shared" ca="1" si="295"/>
        <v>#N/A</v>
      </c>
      <c r="AF898" s="30" t="e">
        <f t="shared" ca="1" si="296"/>
        <v>#N/A</v>
      </c>
      <c r="AG898" s="30" t="e">
        <f t="shared" ca="1" si="299"/>
        <v>#N/A</v>
      </c>
      <c r="AH898" s="53" t="str">
        <f t="shared" si="297"/>
        <v/>
      </c>
    </row>
    <row r="899" spans="1:34">
      <c r="A899" s="48"/>
      <c r="B899" s="135"/>
      <c r="C899" s="135"/>
      <c r="D899" s="135"/>
      <c r="E899" s="135"/>
      <c r="F899" s="135"/>
      <c r="G899" s="135"/>
      <c r="H899" s="135"/>
      <c r="I899" s="134"/>
      <c r="K899" s="51" t="str">
        <f t="shared" ref="K899:K962" si="302">IF(ISBLANK(C899),"", IF(ISBLANK(A899), IF(ISNUMBER(C899), C899+0.00000001*ROW(C899), 0.00000001*ROW(C899)), ""))</f>
        <v/>
      </c>
      <c r="L899" s="52" t="str">
        <f t="shared" ref="L899:L962" si="303">IF(ISBLANK(D899),"", IF(ISBLANK(A899), IF(ISNUMBER(D899), D899+0.00000001*ROW(D899), 0.00000001*ROW(D899)), ""))</f>
        <v/>
      </c>
      <c r="M899" s="52"/>
      <c r="N899" s="52"/>
      <c r="O899" s="52"/>
      <c r="P899" s="30"/>
      <c r="Q899" s="30" t="str">
        <f t="shared" ref="Q899:Q962" si="304">IF(ISBLANK(B899),"",COUNTIF($K$2:$K$999,"&gt;="&amp;K899))</f>
        <v/>
      </c>
      <c r="R899" s="30" t="str">
        <f t="shared" ref="R899:R962" si="305">IF(ISBLANK(B899),"",COUNTIF($L$2:$L$999,"&gt;="&amp;L899))</f>
        <v/>
      </c>
      <c r="S899" s="30"/>
      <c r="T899" s="30"/>
      <c r="U899" s="30"/>
      <c r="V899" s="30" t="str">
        <f t="shared" si="300"/>
        <v/>
      </c>
      <c r="W899" s="53" t="str">
        <f t="shared" si="301"/>
        <v/>
      </c>
      <c r="Y899" s="54" t="e">
        <f t="shared" ca="1" si="298"/>
        <v>#N/A</v>
      </c>
      <c r="Z899" s="30">
        <v>899</v>
      </c>
      <c r="AA899" s="30" t="e">
        <f t="shared" ref="AA899:AA962" si="306">MATCH(Z899,$Q$2:$Q$999,0)</f>
        <v>#N/A</v>
      </c>
      <c r="AB899" s="30" t="e">
        <f t="shared" ref="AB899:AB962" ca="1" si="307">INDIRECT("B"&amp;AA899+1)</f>
        <v>#N/A</v>
      </c>
      <c r="AC899" s="30" t="e">
        <f t="shared" ref="AC899:AC962" ca="1" si="308">INDIRECT("C"&amp;AA899+1)</f>
        <v>#N/A</v>
      </c>
      <c r="AD899" s="30" t="e">
        <f t="shared" ref="AD899:AD962" ca="1" si="309">INDIRECT("H"&amp;AA899+1)</f>
        <v>#N/A</v>
      </c>
      <c r="AE899" s="30" t="e">
        <f t="shared" ref="AE899:AE962" ca="1" si="310">IF(INDIRECT("i"&amp;AA899+1) &gt; 0, IF(INDIRECT("i"&amp;AA899+1) &lt; 1000,  INDIRECT("i"&amp;AA899+1),999),"---")</f>
        <v>#N/A</v>
      </c>
      <c r="AF899" s="30" t="e">
        <f t="shared" ref="AF899:AF962" ca="1" si="311">INDIRECT("w"&amp;AA899+1)</f>
        <v>#N/A</v>
      </c>
      <c r="AG899" s="30" t="e">
        <f t="shared" ca="1" si="299"/>
        <v>#N/A</v>
      </c>
      <c r="AH899" s="53" t="str">
        <f t="shared" ref="AH899:AH962" si="312">IF(AND(C899&gt;0,ISBLANK(A899)),C899,"")</f>
        <v/>
      </c>
    </row>
    <row r="900" spans="1:34">
      <c r="A900" s="48"/>
      <c r="B900" s="135"/>
      <c r="C900" s="135"/>
      <c r="D900" s="135"/>
      <c r="E900" s="135"/>
      <c r="F900" s="135"/>
      <c r="G900" s="135"/>
      <c r="H900" s="135"/>
      <c r="I900" s="134"/>
      <c r="K900" s="51" t="str">
        <f t="shared" si="302"/>
        <v/>
      </c>
      <c r="L900" s="52" t="str">
        <f t="shared" si="303"/>
        <v/>
      </c>
      <c r="M900" s="52"/>
      <c r="N900" s="52"/>
      <c r="O900" s="52"/>
      <c r="P900" s="30"/>
      <c r="Q900" s="30" t="str">
        <f t="shared" si="304"/>
        <v/>
      </c>
      <c r="R900" s="30" t="str">
        <f t="shared" si="305"/>
        <v/>
      </c>
      <c r="S900" s="30"/>
      <c r="T900" s="30"/>
      <c r="U900" s="30"/>
      <c r="V900" s="30" t="str">
        <f t="shared" si="300"/>
        <v/>
      </c>
      <c r="W900" s="53" t="str">
        <f t="shared" si="301"/>
        <v/>
      </c>
      <c r="Y900" s="54" t="e">
        <f t="shared" ref="Y900:Y963" ca="1" si="313">(IF(AC900=AC899,Y899,Y899+1))</f>
        <v>#N/A</v>
      </c>
      <c r="Z900" s="30">
        <v>900</v>
      </c>
      <c r="AA900" s="30" t="e">
        <f t="shared" si="306"/>
        <v>#N/A</v>
      </c>
      <c r="AB900" s="30" t="e">
        <f t="shared" ca="1" si="307"/>
        <v>#N/A</v>
      </c>
      <c r="AC900" s="30" t="e">
        <f t="shared" ca="1" si="308"/>
        <v>#N/A</v>
      </c>
      <c r="AD900" s="30" t="e">
        <f t="shared" ca="1" si="309"/>
        <v>#N/A</v>
      </c>
      <c r="AE900" s="30" t="e">
        <f t="shared" ca="1" si="310"/>
        <v>#N/A</v>
      </c>
      <c r="AF900" s="30" t="e">
        <f t="shared" ca="1" si="311"/>
        <v>#N/A</v>
      </c>
      <c r="AG900" s="30" t="e">
        <f t="shared" ca="1" si="299"/>
        <v>#N/A</v>
      </c>
      <c r="AH900" s="53" t="str">
        <f t="shared" si="312"/>
        <v/>
      </c>
    </row>
    <row r="901" spans="1:34">
      <c r="A901" s="48"/>
      <c r="B901" s="135"/>
      <c r="C901" s="135"/>
      <c r="D901" s="135"/>
      <c r="E901" s="135"/>
      <c r="F901" s="135"/>
      <c r="G901" s="135"/>
      <c r="H901" s="135"/>
      <c r="I901" s="134"/>
      <c r="K901" s="51" t="str">
        <f t="shared" si="302"/>
        <v/>
      </c>
      <c r="L901" s="52" t="str">
        <f t="shared" si="303"/>
        <v/>
      </c>
      <c r="M901" s="52"/>
      <c r="N901" s="52"/>
      <c r="O901" s="52"/>
      <c r="P901" s="30"/>
      <c r="Q901" s="30" t="str">
        <f t="shared" si="304"/>
        <v/>
      </c>
      <c r="R901" s="30" t="str">
        <f t="shared" si="305"/>
        <v/>
      </c>
      <c r="S901" s="30"/>
      <c r="T901" s="30"/>
      <c r="U901" s="30"/>
      <c r="V901" s="30" t="str">
        <f t="shared" si="300"/>
        <v/>
      </c>
      <c r="W901" s="53" t="str">
        <f t="shared" si="301"/>
        <v/>
      </c>
      <c r="Y901" s="54" t="e">
        <f t="shared" ca="1" si="313"/>
        <v>#N/A</v>
      </c>
      <c r="Z901" s="30">
        <v>901</v>
      </c>
      <c r="AA901" s="30" t="e">
        <f t="shared" si="306"/>
        <v>#N/A</v>
      </c>
      <c r="AB901" s="30" t="e">
        <f t="shared" ca="1" si="307"/>
        <v>#N/A</v>
      </c>
      <c r="AC901" s="30" t="e">
        <f t="shared" ca="1" si="308"/>
        <v>#N/A</v>
      </c>
      <c r="AD901" s="30" t="e">
        <f t="shared" ca="1" si="309"/>
        <v>#N/A</v>
      </c>
      <c r="AE901" s="30" t="e">
        <f t="shared" ca="1" si="310"/>
        <v>#N/A</v>
      </c>
      <c r="AF901" s="30" t="e">
        <f t="shared" ca="1" si="311"/>
        <v>#N/A</v>
      </c>
      <c r="AG901" s="30" t="e">
        <f t="shared" ref="AG901:AG964" ca="1" si="314">MIN(INDIRECT("R"&amp;(AA901+1)&amp;":U"&amp;(AA901+1)))</f>
        <v>#N/A</v>
      </c>
      <c r="AH901" s="53" t="str">
        <f t="shared" si="312"/>
        <v/>
      </c>
    </row>
    <row r="902" spans="1:34">
      <c r="A902" s="48"/>
      <c r="B902" s="135"/>
      <c r="C902" s="135"/>
      <c r="D902" s="135"/>
      <c r="E902" s="135"/>
      <c r="F902" s="135"/>
      <c r="G902" s="135"/>
      <c r="H902" s="135"/>
      <c r="I902" s="134"/>
      <c r="K902" s="51" t="str">
        <f t="shared" si="302"/>
        <v/>
      </c>
      <c r="L902" s="52" t="str">
        <f t="shared" si="303"/>
        <v/>
      </c>
      <c r="M902" s="52"/>
      <c r="N902" s="52"/>
      <c r="O902" s="52"/>
      <c r="P902" s="30"/>
      <c r="Q902" s="30" t="str">
        <f t="shared" si="304"/>
        <v/>
      </c>
      <c r="R902" s="30" t="str">
        <f t="shared" si="305"/>
        <v/>
      </c>
      <c r="S902" s="30"/>
      <c r="T902" s="30"/>
      <c r="U902" s="30"/>
      <c r="V902" s="30" t="str">
        <f t="shared" si="300"/>
        <v/>
      </c>
      <c r="W902" s="53" t="str">
        <f t="shared" si="301"/>
        <v/>
      </c>
      <c r="Y902" s="54" t="e">
        <f t="shared" ca="1" si="313"/>
        <v>#N/A</v>
      </c>
      <c r="Z902" s="30">
        <v>902</v>
      </c>
      <c r="AA902" s="30" t="e">
        <f t="shared" si="306"/>
        <v>#N/A</v>
      </c>
      <c r="AB902" s="30" t="e">
        <f t="shared" ca="1" si="307"/>
        <v>#N/A</v>
      </c>
      <c r="AC902" s="30" t="e">
        <f t="shared" ca="1" si="308"/>
        <v>#N/A</v>
      </c>
      <c r="AD902" s="30" t="e">
        <f t="shared" ca="1" si="309"/>
        <v>#N/A</v>
      </c>
      <c r="AE902" s="30" t="e">
        <f t="shared" ca="1" si="310"/>
        <v>#N/A</v>
      </c>
      <c r="AF902" s="30" t="e">
        <f t="shared" ca="1" si="311"/>
        <v>#N/A</v>
      </c>
      <c r="AG902" s="30" t="e">
        <f t="shared" ca="1" si="314"/>
        <v>#N/A</v>
      </c>
      <c r="AH902" s="53" t="str">
        <f t="shared" si="312"/>
        <v/>
      </c>
    </row>
    <row r="903" spans="1:34">
      <c r="A903" s="48"/>
      <c r="B903" s="135"/>
      <c r="C903" s="135"/>
      <c r="D903" s="135"/>
      <c r="E903" s="135"/>
      <c r="F903" s="135"/>
      <c r="G903" s="135"/>
      <c r="H903" s="135"/>
      <c r="I903" s="134"/>
      <c r="K903" s="51" t="str">
        <f t="shared" si="302"/>
        <v/>
      </c>
      <c r="L903" s="52" t="str">
        <f t="shared" si="303"/>
        <v/>
      </c>
      <c r="M903" s="52"/>
      <c r="N903" s="52"/>
      <c r="O903" s="52"/>
      <c r="P903" s="30"/>
      <c r="Q903" s="30" t="str">
        <f t="shared" si="304"/>
        <v/>
      </c>
      <c r="R903" s="30" t="str">
        <f t="shared" si="305"/>
        <v/>
      </c>
      <c r="S903" s="30"/>
      <c r="T903" s="30"/>
      <c r="U903" s="30"/>
      <c r="V903" s="30" t="str">
        <f t="shared" si="300"/>
        <v/>
      </c>
      <c r="W903" s="53" t="str">
        <f t="shared" si="301"/>
        <v/>
      </c>
      <c r="Y903" s="54" t="e">
        <f t="shared" ca="1" si="313"/>
        <v>#N/A</v>
      </c>
      <c r="Z903" s="30">
        <v>903</v>
      </c>
      <c r="AA903" s="30" t="e">
        <f t="shared" si="306"/>
        <v>#N/A</v>
      </c>
      <c r="AB903" s="30" t="e">
        <f t="shared" ca="1" si="307"/>
        <v>#N/A</v>
      </c>
      <c r="AC903" s="30" t="e">
        <f t="shared" ca="1" si="308"/>
        <v>#N/A</v>
      </c>
      <c r="AD903" s="30" t="e">
        <f t="shared" ca="1" si="309"/>
        <v>#N/A</v>
      </c>
      <c r="AE903" s="30" t="e">
        <f t="shared" ca="1" si="310"/>
        <v>#N/A</v>
      </c>
      <c r="AF903" s="30" t="e">
        <f t="shared" ca="1" si="311"/>
        <v>#N/A</v>
      </c>
      <c r="AG903" s="30" t="e">
        <f t="shared" ca="1" si="314"/>
        <v>#N/A</v>
      </c>
      <c r="AH903" s="53" t="str">
        <f t="shared" si="312"/>
        <v/>
      </c>
    </row>
    <row r="904" spans="1:34">
      <c r="A904" s="48"/>
      <c r="B904" s="135"/>
      <c r="C904" s="135"/>
      <c r="D904" s="135"/>
      <c r="E904" s="135"/>
      <c r="F904" s="135"/>
      <c r="G904" s="135"/>
      <c r="H904" s="135"/>
      <c r="I904" s="134"/>
      <c r="K904" s="51" t="str">
        <f t="shared" si="302"/>
        <v/>
      </c>
      <c r="L904" s="52" t="str">
        <f t="shared" si="303"/>
        <v/>
      </c>
      <c r="M904" s="52"/>
      <c r="N904" s="52"/>
      <c r="O904" s="52"/>
      <c r="P904" s="30"/>
      <c r="Q904" s="30" t="str">
        <f t="shared" si="304"/>
        <v/>
      </c>
      <c r="R904" s="30" t="str">
        <f t="shared" si="305"/>
        <v/>
      </c>
      <c r="S904" s="30"/>
      <c r="T904" s="30"/>
      <c r="U904" s="30"/>
      <c r="V904" s="30" t="str">
        <f t="shared" si="300"/>
        <v/>
      </c>
      <c r="W904" s="53" t="str">
        <f t="shared" si="301"/>
        <v/>
      </c>
      <c r="Y904" s="54" t="e">
        <f t="shared" ca="1" si="313"/>
        <v>#N/A</v>
      </c>
      <c r="Z904" s="30">
        <v>904</v>
      </c>
      <c r="AA904" s="30" t="e">
        <f t="shared" si="306"/>
        <v>#N/A</v>
      </c>
      <c r="AB904" s="30" t="e">
        <f t="shared" ca="1" si="307"/>
        <v>#N/A</v>
      </c>
      <c r="AC904" s="30" t="e">
        <f t="shared" ca="1" si="308"/>
        <v>#N/A</v>
      </c>
      <c r="AD904" s="30" t="e">
        <f t="shared" ca="1" si="309"/>
        <v>#N/A</v>
      </c>
      <c r="AE904" s="30" t="e">
        <f t="shared" ca="1" si="310"/>
        <v>#N/A</v>
      </c>
      <c r="AF904" s="30" t="e">
        <f t="shared" ca="1" si="311"/>
        <v>#N/A</v>
      </c>
      <c r="AG904" s="30" t="e">
        <f t="shared" ca="1" si="314"/>
        <v>#N/A</v>
      </c>
      <c r="AH904" s="53" t="str">
        <f t="shared" si="312"/>
        <v/>
      </c>
    </row>
    <row r="905" spans="1:34">
      <c r="A905" s="48"/>
      <c r="B905" s="135"/>
      <c r="C905" s="135"/>
      <c r="D905" s="135"/>
      <c r="E905" s="135"/>
      <c r="F905" s="135"/>
      <c r="G905" s="135"/>
      <c r="H905" s="135"/>
      <c r="I905" s="134"/>
      <c r="K905" s="51" t="str">
        <f t="shared" si="302"/>
        <v/>
      </c>
      <c r="L905" s="52" t="str">
        <f t="shared" si="303"/>
        <v/>
      </c>
      <c r="M905" s="52"/>
      <c r="N905" s="52"/>
      <c r="O905" s="52"/>
      <c r="P905" s="30"/>
      <c r="Q905" s="30" t="str">
        <f t="shared" si="304"/>
        <v/>
      </c>
      <c r="R905" s="30" t="str">
        <f t="shared" si="305"/>
        <v/>
      </c>
      <c r="S905" s="30"/>
      <c r="T905" s="30"/>
      <c r="U905" s="30"/>
      <c r="V905" s="30" t="str">
        <f t="shared" si="300"/>
        <v/>
      </c>
      <c r="W905" s="53" t="str">
        <f t="shared" si="301"/>
        <v/>
      </c>
      <c r="Y905" s="54" t="e">
        <f t="shared" ca="1" si="313"/>
        <v>#N/A</v>
      </c>
      <c r="Z905" s="30">
        <v>905</v>
      </c>
      <c r="AA905" s="30" t="e">
        <f t="shared" si="306"/>
        <v>#N/A</v>
      </c>
      <c r="AB905" s="30" t="e">
        <f t="shared" ca="1" si="307"/>
        <v>#N/A</v>
      </c>
      <c r="AC905" s="30" t="e">
        <f t="shared" ca="1" si="308"/>
        <v>#N/A</v>
      </c>
      <c r="AD905" s="30" t="e">
        <f t="shared" ca="1" si="309"/>
        <v>#N/A</v>
      </c>
      <c r="AE905" s="30" t="e">
        <f t="shared" ca="1" si="310"/>
        <v>#N/A</v>
      </c>
      <c r="AF905" s="30" t="e">
        <f t="shared" ca="1" si="311"/>
        <v>#N/A</v>
      </c>
      <c r="AG905" s="30" t="e">
        <f t="shared" ca="1" si="314"/>
        <v>#N/A</v>
      </c>
      <c r="AH905" s="53" t="str">
        <f t="shared" si="312"/>
        <v/>
      </c>
    </row>
    <row r="906" spans="1:34">
      <c r="A906" s="48"/>
      <c r="B906" s="135"/>
      <c r="C906" s="135"/>
      <c r="D906" s="135"/>
      <c r="E906" s="135"/>
      <c r="F906" s="135"/>
      <c r="G906" s="135"/>
      <c r="H906" s="135"/>
      <c r="I906" s="134"/>
      <c r="K906" s="51" t="str">
        <f t="shared" si="302"/>
        <v/>
      </c>
      <c r="L906" s="52" t="str">
        <f t="shared" si="303"/>
        <v/>
      </c>
      <c r="M906" s="52"/>
      <c r="N906" s="52"/>
      <c r="O906" s="52"/>
      <c r="P906" s="30"/>
      <c r="Q906" s="30" t="str">
        <f t="shared" si="304"/>
        <v/>
      </c>
      <c r="R906" s="30" t="str">
        <f t="shared" si="305"/>
        <v/>
      </c>
      <c r="S906" s="30"/>
      <c r="T906" s="30"/>
      <c r="U906" s="30"/>
      <c r="V906" s="30" t="str">
        <f t="shared" si="300"/>
        <v/>
      </c>
      <c r="W906" s="53" t="str">
        <f t="shared" si="301"/>
        <v/>
      </c>
      <c r="Y906" s="54" t="e">
        <f t="shared" ca="1" si="313"/>
        <v>#N/A</v>
      </c>
      <c r="Z906" s="30">
        <v>906</v>
      </c>
      <c r="AA906" s="30" t="e">
        <f t="shared" si="306"/>
        <v>#N/A</v>
      </c>
      <c r="AB906" s="30" t="e">
        <f t="shared" ca="1" si="307"/>
        <v>#N/A</v>
      </c>
      <c r="AC906" s="30" t="e">
        <f t="shared" ca="1" si="308"/>
        <v>#N/A</v>
      </c>
      <c r="AD906" s="30" t="e">
        <f t="shared" ca="1" si="309"/>
        <v>#N/A</v>
      </c>
      <c r="AE906" s="30" t="e">
        <f t="shared" ca="1" si="310"/>
        <v>#N/A</v>
      </c>
      <c r="AF906" s="30" t="e">
        <f t="shared" ca="1" si="311"/>
        <v>#N/A</v>
      </c>
      <c r="AG906" s="30" t="e">
        <f t="shared" ca="1" si="314"/>
        <v>#N/A</v>
      </c>
      <c r="AH906" s="53" t="str">
        <f t="shared" si="312"/>
        <v/>
      </c>
    </row>
    <row r="907" spans="1:34">
      <c r="A907" s="48"/>
      <c r="B907" s="135"/>
      <c r="C907" s="135"/>
      <c r="D907" s="135"/>
      <c r="E907" s="135"/>
      <c r="F907" s="135"/>
      <c r="G907" s="135"/>
      <c r="H907" s="135"/>
      <c r="I907" s="134"/>
      <c r="K907" s="51" t="str">
        <f t="shared" si="302"/>
        <v/>
      </c>
      <c r="L907" s="52" t="str">
        <f t="shared" si="303"/>
        <v/>
      </c>
      <c r="M907" s="52"/>
      <c r="N907" s="52"/>
      <c r="O907" s="52"/>
      <c r="P907" s="30"/>
      <c r="Q907" s="30" t="str">
        <f t="shared" si="304"/>
        <v/>
      </c>
      <c r="R907" s="30" t="str">
        <f t="shared" si="305"/>
        <v/>
      </c>
      <c r="S907" s="30"/>
      <c r="T907" s="30"/>
      <c r="U907" s="30"/>
      <c r="V907" s="30" t="str">
        <f t="shared" si="300"/>
        <v/>
      </c>
      <c r="W907" s="53" t="str">
        <f t="shared" si="301"/>
        <v/>
      </c>
      <c r="Y907" s="54" t="e">
        <f t="shared" ca="1" si="313"/>
        <v>#N/A</v>
      </c>
      <c r="Z907" s="30">
        <v>907</v>
      </c>
      <c r="AA907" s="30" t="e">
        <f t="shared" si="306"/>
        <v>#N/A</v>
      </c>
      <c r="AB907" s="30" t="e">
        <f t="shared" ca="1" si="307"/>
        <v>#N/A</v>
      </c>
      <c r="AC907" s="30" t="e">
        <f t="shared" ca="1" si="308"/>
        <v>#N/A</v>
      </c>
      <c r="AD907" s="30" t="e">
        <f t="shared" ca="1" si="309"/>
        <v>#N/A</v>
      </c>
      <c r="AE907" s="30" t="e">
        <f t="shared" ca="1" si="310"/>
        <v>#N/A</v>
      </c>
      <c r="AF907" s="30" t="e">
        <f t="shared" ca="1" si="311"/>
        <v>#N/A</v>
      </c>
      <c r="AG907" s="30" t="e">
        <f t="shared" ca="1" si="314"/>
        <v>#N/A</v>
      </c>
      <c r="AH907" s="53" t="str">
        <f t="shared" si="312"/>
        <v/>
      </c>
    </row>
    <row r="908" spans="1:34">
      <c r="A908" s="48"/>
      <c r="B908" s="135"/>
      <c r="C908" s="135"/>
      <c r="D908" s="135"/>
      <c r="E908" s="135"/>
      <c r="F908" s="135"/>
      <c r="G908" s="135"/>
      <c r="H908" s="135"/>
      <c r="I908" s="134"/>
      <c r="K908" s="51" t="str">
        <f t="shared" si="302"/>
        <v/>
      </c>
      <c r="L908" s="52" t="str">
        <f t="shared" si="303"/>
        <v/>
      </c>
      <c r="M908" s="52"/>
      <c r="N908" s="52"/>
      <c r="O908" s="52"/>
      <c r="P908" s="30"/>
      <c r="Q908" s="30" t="str">
        <f t="shared" si="304"/>
        <v/>
      </c>
      <c r="R908" s="30" t="str">
        <f t="shared" si="305"/>
        <v/>
      </c>
      <c r="S908" s="30"/>
      <c r="T908" s="30"/>
      <c r="U908" s="30"/>
      <c r="V908" s="30" t="str">
        <f t="shared" si="300"/>
        <v/>
      </c>
      <c r="W908" s="53" t="str">
        <f t="shared" si="301"/>
        <v/>
      </c>
      <c r="Y908" s="54" t="e">
        <f t="shared" ca="1" si="313"/>
        <v>#N/A</v>
      </c>
      <c r="Z908" s="30">
        <v>908</v>
      </c>
      <c r="AA908" s="30" t="e">
        <f t="shared" si="306"/>
        <v>#N/A</v>
      </c>
      <c r="AB908" s="30" t="e">
        <f t="shared" ca="1" si="307"/>
        <v>#N/A</v>
      </c>
      <c r="AC908" s="30" t="e">
        <f t="shared" ca="1" si="308"/>
        <v>#N/A</v>
      </c>
      <c r="AD908" s="30" t="e">
        <f t="shared" ca="1" si="309"/>
        <v>#N/A</v>
      </c>
      <c r="AE908" s="30" t="e">
        <f t="shared" ca="1" si="310"/>
        <v>#N/A</v>
      </c>
      <c r="AF908" s="30" t="e">
        <f t="shared" ca="1" si="311"/>
        <v>#N/A</v>
      </c>
      <c r="AG908" s="30" t="e">
        <f t="shared" ca="1" si="314"/>
        <v>#N/A</v>
      </c>
      <c r="AH908" s="53" t="str">
        <f t="shared" si="312"/>
        <v/>
      </c>
    </row>
    <row r="909" spans="1:34">
      <c r="A909" s="48"/>
      <c r="B909" s="135"/>
      <c r="C909" s="135"/>
      <c r="D909" s="135"/>
      <c r="E909" s="135"/>
      <c r="F909" s="135"/>
      <c r="G909" s="135"/>
      <c r="H909" s="135"/>
      <c r="I909" s="134"/>
      <c r="K909" s="51" t="str">
        <f t="shared" si="302"/>
        <v/>
      </c>
      <c r="L909" s="52" t="str">
        <f t="shared" si="303"/>
        <v/>
      </c>
      <c r="M909" s="52"/>
      <c r="N909" s="52"/>
      <c r="O909" s="52"/>
      <c r="P909" s="30"/>
      <c r="Q909" s="30" t="str">
        <f t="shared" si="304"/>
        <v/>
      </c>
      <c r="R909" s="30" t="str">
        <f t="shared" si="305"/>
        <v/>
      </c>
      <c r="S909" s="30"/>
      <c r="T909" s="30"/>
      <c r="U909" s="30"/>
      <c r="V909" s="30" t="str">
        <f t="shared" si="300"/>
        <v/>
      </c>
      <c r="W909" s="53" t="str">
        <f t="shared" si="301"/>
        <v/>
      </c>
      <c r="Y909" s="54" t="e">
        <f t="shared" ca="1" si="313"/>
        <v>#N/A</v>
      </c>
      <c r="Z909" s="30">
        <v>909</v>
      </c>
      <c r="AA909" s="30" t="e">
        <f t="shared" si="306"/>
        <v>#N/A</v>
      </c>
      <c r="AB909" s="30" t="e">
        <f t="shared" ca="1" si="307"/>
        <v>#N/A</v>
      </c>
      <c r="AC909" s="30" t="e">
        <f t="shared" ca="1" si="308"/>
        <v>#N/A</v>
      </c>
      <c r="AD909" s="30" t="e">
        <f t="shared" ca="1" si="309"/>
        <v>#N/A</v>
      </c>
      <c r="AE909" s="30" t="e">
        <f t="shared" ca="1" si="310"/>
        <v>#N/A</v>
      </c>
      <c r="AF909" s="30" t="e">
        <f t="shared" ca="1" si="311"/>
        <v>#N/A</v>
      </c>
      <c r="AG909" s="30" t="e">
        <f t="shared" ca="1" si="314"/>
        <v>#N/A</v>
      </c>
      <c r="AH909" s="53" t="str">
        <f t="shared" si="312"/>
        <v/>
      </c>
    </row>
    <row r="910" spans="1:34">
      <c r="A910" s="48"/>
      <c r="B910" s="135"/>
      <c r="C910" s="135"/>
      <c r="D910" s="135"/>
      <c r="E910" s="135"/>
      <c r="F910" s="135"/>
      <c r="G910" s="135"/>
      <c r="H910" s="135"/>
      <c r="I910" s="134"/>
      <c r="K910" s="51" t="str">
        <f t="shared" si="302"/>
        <v/>
      </c>
      <c r="L910" s="52" t="str">
        <f t="shared" si="303"/>
        <v/>
      </c>
      <c r="M910" s="52"/>
      <c r="N910" s="52"/>
      <c r="O910" s="52"/>
      <c r="P910" s="30"/>
      <c r="Q910" s="30" t="str">
        <f t="shared" si="304"/>
        <v/>
      </c>
      <c r="R910" s="30" t="str">
        <f t="shared" si="305"/>
        <v/>
      </c>
      <c r="S910" s="30"/>
      <c r="T910" s="30"/>
      <c r="U910" s="30"/>
      <c r="V910" s="30" t="str">
        <f t="shared" si="300"/>
        <v/>
      </c>
      <c r="W910" s="53" t="str">
        <f t="shared" si="301"/>
        <v/>
      </c>
      <c r="Y910" s="54" t="e">
        <f t="shared" ca="1" si="313"/>
        <v>#N/A</v>
      </c>
      <c r="Z910" s="30">
        <v>910</v>
      </c>
      <c r="AA910" s="30" t="e">
        <f t="shared" si="306"/>
        <v>#N/A</v>
      </c>
      <c r="AB910" s="30" t="e">
        <f t="shared" ca="1" si="307"/>
        <v>#N/A</v>
      </c>
      <c r="AC910" s="30" t="e">
        <f t="shared" ca="1" si="308"/>
        <v>#N/A</v>
      </c>
      <c r="AD910" s="30" t="e">
        <f t="shared" ca="1" si="309"/>
        <v>#N/A</v>
      </c>
      <c r="AE910" s="30" t="e">
        <f t="shared" ca="1" si="310"/>
        <v>#N/A</v>
      </c>
      <c r="AF910" s="30" t="e">
        <f t="shared" ca="1" si="311"/>
        <v>#N/A</v>
      </c>
      <c r="AG910" s="30" t="e">
        <f t="shared" ca="1" si="314"/>
        <v>#N/A</v>
      </c>
      <c r="AH910" s="53" t="str">
        <f t="shared" si="312"/>
        <v/>
      </c>
    </row>
    <row r="911" spans="1:34">
      <c r="A911" s="48"/>
      <c r="B911" s="135"/>
      <c r="C911" s="135"/>
      <c r="D911" s="135"/>
      <c r="E911" s="135"/>
      <c r="F911" s="135"/>
      <c r="G911" s="135"/>
      <c r="H911" s="135"/>
      <c r="I911" s="134"/>
      <c r="K911" s="51" t="str">
        <f t="shared" si="302"/>
        <v/>
      </c>
      <c r="L911" s="52" t="str">
        <f t="shared" si="303"/>
        <v/>
      </c>
      <c r="M911" s="52"/>
      <c r="N911" s="52"/>
      <c r="O911" s="52"/>
      <c r="P911" s="30"/>
      <c r="Q911" s="30" t="str">
        <f t="shared" si="304"/>
        <v/>
      </c>
      <c r="R911" s="30" t="str">
        <f t="shared" si="305"/>
        <v/>
      </c>
      <c r="S911" s="30"/>
      <c r="T911" s="30"/>
      <c r="U911" s="30"/>
      <c r="V911" s="30" t="str">
        <f t="shared" si="300"/>
        <v/>
      </c>
      <c r="W911" s="53" t="str">
        <f t="shared" si="301"/>
        <v/>
      </c>
      <c r="Y911" s="54" t="e">
        <f t="shared" ca="1" si="313"/>
        <v>#N/A</v>
      </c>
      <c r="Z911" s="30">
        <v>911</v>
      </c>
      <c r="AA911" s="30" t="e">
        <f t="shared" si="306"/>
        <v>#N/A</v>
      </c>
      <c r="AB911" s="30" t="e">
        <f t="shared" ca="1" si="307"/>
        <v>#N/A</v>
      </c>
      <c r="AC911" s="30" t="e">
        <f t="shared" ca="1" si="308"/>
        <v>#N/A</v>
      </c>
      <c r="AD911" s="30" t="e">
        <f t="shared" ca="1" si="309"/>
        <v>#N/A</v>
      </c>
      <c r="AE911" s="30" t="e">
        <f t="shared" ca="1" si="310"/>
        <v>#N/A</v>
      </c>
      <c r="AF911" s="30" t="e">
        <f t="shared" ca="1" si="311"/>
        <v>#N/A</v>
      </c>
      <c r="AG911" s="30" t="e">
        <f t="shared" ca="1" si="314"/>
        <v>#N/A</v>
      </c>
      <c r="AH911" s="53" t="str">
        <f t="shared" si="312"/>
        <v/>
      </c>
    </row>
    <row r="912" spans="1:34">
      <c r="A912" s="48"/>
      <c r="B912" s="135"/>
      <c r="C912" s="135"/>
      <c r="D912" s="135"/>
      <c r="E912" s="135"/>
      <c r="F912" s="135"/>
      <c r="G912" s="135"/>
      <c r="H912" s="135"/>
      <c r="I912" s="134"/>
      <c r="K912" s="51" t="str">
        <f t="shared" si="302"/>
        <v/>
      </c>
      <c r="L912" s="52" t="str">
        <f t="shared" si="303"/>
        <v/>
      </c>
      <c r="M912" s="52"/>
      <c r="N912" s="52"/>
      <c r="O912" s="52"/>
      <c r="P912" s="30"/>
      <c r="Q912" s="30" t="str">
        <f t="shared" si="304"/>
        <v/>
      </c>
      <c r="R912" s="30" t="str">
        <f t="shared" si="305"/>
        <v/>
      </c>
      <c r="S912" s="30"/>
      <c r="T912" s="30"/>
      <c r="U912" s="30"/>
      <c r="V912" s="30" t="str">
        <f t="shared" si="300"/>
        <v/>
      </c>
      <c r="W912" s="53" t="str">
        <f t="shared" si="301"/>
        <v/>
      </c>
      <c r="Y912" s="54" t="e">
        <f t="shared" ca="1" si="313"/>
        <v>#N/A</v>
      </c>
      <c r="Z912" s="30">
        <v>912</v>
      </c>
      <c r="AA912" s="30" t="e">
        <f t="shared" si="306"/>
        <v>#N/A</v>
      </c>
      <c r="AB912" s="30" t="e">
        <f t="shared" ca="1" si="307"/>
        <v>#N/A</v>
      </c>
      <c r="AC912" s="30" t="e">
        <f t="shared" ca="1" si="308"/>
        <v>#N/A</v>
      </c>
      <c r="AD912" s="30" t="e">
        <f t="shared" ca="1" si="309"/>
        <v>#N/A</v>
      </c>
      <c r="AE912" s="30" t="e">
        <f t="shared" ca="1" si="310"/>
        <v>#N/A</v>
      </c>
      <c r="AF912" s="30" t="e">
        <f t="shared" ca="1" si="311"/>
        <v>#N/A</v>
      </c>
      <c r="AG912" s="30" t="e">
        <f t="shared" ca="1" si="314"/>
        <v>#N/A</v>
      </c>
      <c r="AH912" s="53" t="str">
        <f t="shared" si="312"/>
        <v/>
      </c>
    </row>
    <row r="913" spans="1:34">
      <c r="A913" s="48"/>
      <c r="B913" s="135"/>
      <c r="C913" s="135"/>
      <c r="D913" s="135"/>
      <c r="E913" s="135"/>
      <c r="F913" s="135"/>
      <c r="G913" s="135"/>
      <c r="H913" s="135"/>
      <c r="I913" s="134"/>
      <c r="K913" s="51" t="str">
        <f t="shared" si="302"/>
        <v/>
      </c>
      <c r="L913" s="52" t="str">
        <f t="shared" si="303"/>
        <v/>
      </c>
      <c r="M913" s="52"/>
      <c r="N913" s="52"/>
      <c r="O913" s="52"/>
      <c r="P913" s="30"/>
      <c r="Q913" s="30" t="str">
        <f t="shared" si="304"/>
        <v/>
      </c>
      <c r="R913" s="30" t="str">
        <f t="shared" si="305"/>
        <v/>
      </c>
      <c r="S913" s="30"/>
      <c r="T913" s="30"/>
      <c r="U913" s="30"/>
      <c r="V913" s="30" t="str">
        <f t="shared" si="300"/>
        <v/>
      </c>
      <c r="W913" s="53" t="str">
        <f t="shared" si="301"/>
        <v/>
      </c>
      <c r="Y913" s="54" t="e">
        <f t="shared" ca="1" si="313"/>
        <v>#N/A</v>
      </c>
      <c r="Z913" s="30">
        <v>913</v>
      </c>
      <c r="AA913" s="30" t="e">
        <f t="shared" si="306"/>
        <v>#N/A</v>
      </c>
      <c r="AB913" s="30" t="e">
        <f t="shared" ca="1" si="307"/>
        <v>#N/A</v>
      </c>
      <c r="AC913" s="30" t="e">
        <f t="shared" ca="1" si="308"/>
        <v>#N/A</v>
      </c>
      <c r="AD913" s="30" t="e">
        <f t="shared" ca="1" si="309"/>
        <v>#N/A</v>
      </c>
      <c r="AE913" s="30" t="e">
        <f t="shared" ca="1" si="310"/>
        <v>#N/A</v>
      </c>
      <c r="AF913" s="30" t="e">
        <f t="shared" ca="1" si="311"/>
        <v>#N/A</v>
      </c>
      <c r="AG913" s="30" t="e">
        <f t="shared" ca="1" si="314"/>
        <v>#N/A</v>
      </c>
      <c r="AH913" s="53" t="str">
        <f t="shared" si="312"/>
        <v/>
      </c>
    </row>
    <row r="914" spans="1:34">
      <c r="A914" s="48"/>
      <c r="B914" s="135"/>
      <c r="C914" s="135"/>
      <c r="D914" s="135"/>
      <c r="E914" s="135"/>
      <c r="F914" s="135"/>
      <c r="G914" s="135"/>
      <c r="H914" s="135"/>
      <c r="I914" s="134"/>
      <c r="K914" s="51" t="str">
        <f t="shared" si="302"/>
        <v/>
      </c>
      <c r="L914" s="52" t="str">
        <f t="shared" si="303"/>
        <v/>
      </c>
      <c r="M914" s="52"/>
      <c r="N914" s="52"/>
      <c r="O914" s="52"/>
      <c r="P914" s="30"/>
      <c r="Q914" s="30" t="str">
        <f t="shared" si="304"/>
        <v/>
      </c>
      <c r="R914" s="30" t="str">
        <f t="shared" si="305"/>
        <v/>
      </c>
      <c r="S914" s="30"/>
      <c r="T914" s="30"/>
      <c r="U914" s="30"/>
      <c r="V914" s="30" t="str">
        <f t="shared" si="300"/>
        <v/>
      </c>
      <c r="W914" s="53" t="str">
        <f t="shared" si="301"/>
        <v/>
      </c>
      <c r="Y914" s="54" t="e">
        <f t="shared" ca="1" si="313"/>
        <v>#N/A</v>
      </c>
      <c r="Z914" s="30">
        <v>914</v>
      </c>
      <c r="AA914" s="30" t="e">
        <f t="shared" si="306"/>
        <v>#N/A</v>
      </c>
      <c r="AB914" s="30" t="e">
        <f t="shared" ca="1" si="307"/>
        <v>#N/A</v>
      </c>
      <c r="AC914" s="30" t="e">
        <f t="shared" ca="1" si="308"/>
        <v>#N/A</v>
      </c>
      <c r="AD914" s="30" t="e">
        <f t="shared" ca="1" si="309"/>
        <v>#N/A</v>
      </c>
      <c r="AE914" s="30" t="e">
        <f t="shared" ca="1" si="310"/>
        <v>#N/A</v>
      </c>
      <c r="AF914" s="30" t="e">
        <f t="shared" ca="1" si="311"/>
        <v>#N/A</v>
      </c>
      <c r="AG914" s="30" t="e">
        <f t="shared" ca="1" si="314"/>
        <v>#N/A</v>
      </c>
      <c r="AH914" s="53" t="str">
        <f t="shared" si="312"/>
        <v/>
      </c>
    </row>
    <row r="915" spans="1:34">
      <c r="A915" s="48"/>
      <c r="B915" s="135"/>
      <c r="C915" s="135"/>
      <c r="D915" s="135"/>
      <c r="E915" s="135"/>
      <c r="F915" s="135"/>
      <c r="G915" s="135"/>
      <c r="H915" s="135"/>
      <c r="I915" s="134"/>
      <c r="K915" s="51" t="str">
        <f t="shared" si="302"/>
        <v/>
      </c>
      <c r="L915" s="52" t="str">
        <f t="shared" si="303"/>
        <v/>
      </c>
      <c r="M915" s="52"/>
      <c r="N915" s="52"/>
      <c r="O915" s="52"/>
      <c r="P915" s="30"/>
      <c r="Q915" s="30" t="str">
        <f t="shared" si="304"/>
        <v/>
      </c>
      <c r="R915" s="30" t="str">
        <f t="shared" si="305"/>
        <v/>
      </c>
      <c r="S915" s="30"/>
      <c r="T915" s="30"/>
      <c r="U915" s="30"/>
      <c r="V915" s="30" t="str">
        <f t="shared" si="300"/>
        <v/>
      </c>
      <c r="W915" s="53" t="str">
        <f t="shared" si="301"/>
        <v/>
      </c>
      <c r="Y915" s="54" t="e">
        <f t="shared" ca="1" si="313"/>
        <v>#N/A</v>
      </c>
      <c r="Z915" s="30">
        <v>915</v>
      </c>
      <c r="AA915" s="30" t="e">
        <f t="shared" si="306"/>
        <v>#N/A</v>
      </c>
      <c r="AB915" s="30" t="e">
        <f t="shared" ca="1" si="307"/>
        <v>#N/A</v>
      </c>
      <c r="AC915" s="30" t="e">
        <f t="shared" ca="1" si="308"/>
        <v>#N/A</v>
      </c>
      <c r="AD915" s="30" t="e">
        <f t="shared" ca="1" si="309"/>
        <v>#N/A</v>
      </c>
      <c r="AE915" s="30" t="e">
        <f t="shared" ca="1" si="310"/>
        <v>#N/A</v>
      </c>
      <c r="AF915" s="30" t="e">
        <f t="shared" ca="1" si="311"/>
        <v>#N/A</v>
      </c>
      <c r="AG915" s="30" t="e">
        <f t="shared" ca="1" si="314"/>
        <v>#N/A</v>
      </c>
      <c r="AH915" s="53" t="str">
        <f t="shared" si="312"/>
        <v/>
      </c>
    </row>
    <row r="916" spans="1:34">
      <c r="A916" s="48"/>
      <c r="B916" s="135"/>
      <c r="C916" s="135"/>
      <c r="D916" s="135"/>
      <c r="E916" s="135"/>
      <c r="F916" s="135"/>
      <c r="G916" s="135"/>
      <c r="H916" s="135"/>
      <c r="I916" s="134"/>
      <c r="K916" s="51" t="str">
        <f t="shared" si="302"/>
        <v/>
      </c>
      <c r="L916" s="52" t="str">
        <f t="shared" si="303"/>
        <v/>
      </c>
      <c r="M916" s="52"/>
      <c r="N916" s="52"/>
      <c r="O916" s="52"/>
      <c r="P916" s="30"/>
      <c r="Q916" s="30" t="str">
        <f t="shared" si="304"/>
        <v/>
      </c>
      <c r="R916" s="30" t="str">
        <f t="shared" si="305"/>
        <v/>
      </c>
      <c r="S916" s="30"/>
      <c r="T916" s="30"/>
      <c r="U916" s="30"/>
      <c r="V916" s="30" t="str">
        <f t="shared" si="300"/>
        <v/>
      </c>
      <c r="W916" s="53" t="str">
        <f t="shared" si="301"/>
        <v/>
      </c>
      <c r="Y916" s="54" t="e">
        <f t="shared" ca="1" si="313"/>
        <v>#N/A</v>
      </c>
      <c r="Z916" s="30">
        <v>916</v>
      </c>
      <c r="AA916" s="30" t="e">
        <f t="shared" si="306"/>
        <v>#N/A</v>
      </c>
      <c r="AB916" s="30" t="e">
        <f t="shared" ca="1" si="307"/>
        <v>#N/A</v>
      </c>
      <c r="AC916" s="30" t="e">
        <f t="shared" ca="1" si="308"/>
        <v>#N/A</v>
      </c>
      <c r="AD916" s="30" t="e">
        <f t="shared" ca="1" si="309"/>
        <v>#N/A</v>
      </c>
      <c r="AE916" s="30" t="e">
        <f t="shared" ca="1" si="310"/>
        <v>#N/A</v>
      </c>
      <c r="AF916" s="30" t="e">
        <f t="shared" ca="1" si="311"/>
        <v>#N/A</v>
      </c>
      <c r="AG916" s="30" t="e">
        <f t="shared" ca="1" si="314"/>
        <v>#N/A</v>
      </c>
      <c r="AH916" s="53" t="str">
        <f t="shared" si="312"/>
        <v/>
      </c>
    </row>
    <row r="917" spans="1:34">
      <c r="A917" s="48"/>
      <c r="B917" s="135"/>
      <c r="C917" s="135"/>
      <c r="D917" s="135"/>
      <c r="E917" s="135"/>
      <c r="F917" s="135"/>
      <c r="G917" s="135"/>
      <c r="H917" s="135"/>
      <c r="I917" s="134"/>
      <c r="K917" s="51" t="str">
        <f t="shared" si="302"/>
        <v/>
      </c>
      <c r="L917" s="52" t="str">
        <f t="shared" si="303"/>
        <v/>
      </c>
      <c r="M917" s="52"/>
      <c r="N917" s="52"/>
      <c r="O917" s="52"/>
      <c r="P917" s="30"/>
      <c r="Q917" s="30" t="str">
        <f t="shared" si="304"/>
        <v/>
      </c>
      <c r="R917" s="30" t="str">
        <f t="shared" si="305"/>
        <v/>
      </c>
      <c r="S917" s="30"/>
      <c r="T917" s="30"/>
      <c r="U917" s="30"/>
      <c r="V917" s="30" t="str">
        <f t="shared" si="300"/>
        <v/>
      </c>
      <c r="W917" s="53" t="str">
        <f t="shared" si="301"/>
        <v/>
      </c>
      <c r="Y917" s="54" t="e">
        <f t="shared" ca="1" si="313"/>
        <v>#N/A</v>
      </c>
      <c r="Z917" s="30">
        <v>917</v>
      </c>
      <c r="AA917" s="30" t="e">
        <f t="shared" si="306"/>
        <v>#N/A</v>
      </c>
      <c r="AB917" s="30" t="e">
        <f t="shared" ca="1" si="307"/>
        <v>#N/A</v>
      </c>
      <c r="AC917" s="30" t="e">
        <f t="shared" ca="1" si="308"/>
        <v>#N/A</v>
      </c>
      <c r="AD917" s="30" t="e">
        <f t="shared" ca="1" si="309"/>
        <v>#N/A</v>
      </c>
      <c r="AE917" s="30" t="e">
        <f t="shared" ca="1" si="310"/>
        <v>#N/A</v>
      </c>
      <c r="AF917" s="30" t="e">
        <f t="shared" ca="1" si="311"/>
        <v>#N/A</v>
      </c>
      <c r="AG917" s="30" t="e">
        <f t="shared" ca="1" si="314"/>
        <v>#N/A</v>
      </c>
      <c r="AH917" s="53" t="str">
        <f t="shared" si="312"/>
        <v/>
      </c>
    </row>
    <row r="918" spans="1:34">
      <c r="A918" s="48"/>
      <c r="B918" s="135"/>
      <c r="C918" s="135"/>
      <c r="D918" s="135"/>
      <c r="E918" s="135"/>
      <c r="F918" s="135"/>
      <c r="G918" s="135"/>
      <c r="H918" s="135"/>
      <c r="I918" s="134"/>
      <c r="K918" s="51" t="str">
        <f t="shared" si="302"/>
        <v/>
      </c>
      <c r="L918" s="52" t="str">
        <f t="shared" si="303"/>
        <v/>
      </c>
      <c r="M918" s="52"/>
      <c r="N918" s="52"/>
      <c r="O918" s="52"/>
      <c r="P918" s="30"/>
      <c r="Q918" s="30" t="str">
        <f t="shared" si="304"/>
        <v/>
      </c>
      <c r="R918" s="30" t="str">
        <f t="shared" si="305"/>
        <v/>
      </c>
      <c r="S918" s="30"/>
      <c r="T918" s="30"/>
      <c r="U918" s="30"/>
      <c r="V918" s="30" t="str">
        <f t="shared" si="300"/>
        <v/>
      </c>
      <c r="W918" s="53" t="str">
        <f t="shared" si="301"/>
        <v/>
      </c>
      <c r="Y918" s="54" t="e">
        <f t="shared" ca="1" si="313"/>
        <v>#N/A</v>
      </c>
      <c r="Z918" s="30">
        <v>918</v>
      </c>
      <c r="AA918" s="30" t="e">
        <f t="shared" si="306"/>
        <v>#N/A</v>
      </c>
      <c r="AB918" s="30" t="e">
        <f t="shared" ca="1" si="307"/>
        <v>#N/A</v>
      </c>
      <c r="AC918" s="30" t="e">
        <f t="shared" ca="1" si="308"/>
        <v>#N/A</v>
      </c>
      <c r="AD918" s="30" t="e">
        <f t="shared" ca="1" si="309"/>
        <v>#N/A</v>
      </c>
      <c r="AE918" s="30" t="e">
        <f t="shared" ca="1" si="310"/>
        <v>#N/A</v>
      </c>
      <c r="AF918" s="30" t="e">
        <f t="shared" ca="1" si="311"/>
        <v>#N/A</v>
      </c>
      <c r="AG918" s="30" t="e">
        <f t="shared" ca="1" si="314"/>
        <v>#N/A</v>
      </c>
      <c r="AH918" s="53" t="str">
        <f t="shared" si="312"/>
        <v/>
      </c>
    </row>
    <row r="919" spans="1:34">
      <c r="A919" s="48"/>
      <c r="B919" s="135"/>
      <c r="C919" s="135"/>
      <c r="D919" s="135"/>
      <c r="E919" s="135"/>
      <c r="F919" s="135"/>
      <c r="G919" s="135"/>
      <c r="H919" s="135"/>
      <c r="I919" s="134"/>
      <c r="K919" s="51" t="str">
        <f t="shared" si="302"/>
        <v/>
      </c>
      <c r="L919" s="52" t="str">
        <f t="shared" si="303"/>
        <v/>
      </c>
      <c r="M919" s="52"/>
      <c r="N919" s="52"/>
      <c r="O919" s="52"/>
      <c r="P919" s="30"/>
      <c r="Q919" s="30" t="str">
        <f t="shared" si="304"/>
        <v/>
      </c>
      <c r="R919" s="30" t="str">
        <f t="shared" si="305"/>
        <v/>
      </c>
      <c r="S919" s="30"/>
      <c r="T919" s="30"/>
      <c r="U919" s="30"/>
      <c r="V919" s="30" t="str">
        <f t="shared" si="300"/>
        <v/>
      </c>
      <c r="W919" s="53" t="str">
        <f t="shared" si="301"/>
        <v/>
      </c>
      <c r="Y919" s="54" t="e">
        <f t="shared" ca="1" si="313"/>
        <v>#N/A</v>
      </c>
      <c r="Z919" s="30">
        <v>919</v>
      </c>
      <c r="AA919" s="30" t="e">
        <f t="shared" si="306"/>
        <v>#N/A</v>
      </c>
      <c r="AB919" s="30" t="e">
        <f t="shared" ca="1" si="307"/>
        <v>#N/A</v>
      </c>
      <c r="AC919" s="30" t="e">
        <f t="shared" ca="1" si="308"/>
        <v>#N/A</v>
      </c>
      <c r="AD919" s="30" t="e">
        <f t="shared" ca="1" si="309"/>
        <v>#N/A</v>
      </c>
      <c r="AE919" s="30" t="e">
        <f t="shared" ca="1" si="310"/>
        <v>#N/A</v>
      </c>
      <c r="AF919" s="30" t="e">
        <f t="shared" ca="1" si="311"/>
        <v>#N/A</v>
      </c>
      <c r="AG919" s="30" t="e">
        <f t="shared" ca="1" si="314"/>
        <v>#N/A</v>
      </c>
      <c r="AH919" s="53" t="str">
        <f t="shared" si="312"/>
        <v/>
      </c>
    </row>
    <row r="920" spans="1:34">
      <c r="A920" s="48"/>
      <c r="B920" s="135"/>
      <c r="C920" s="135"/>
      <c r="D920" s="135"/>
      <c r="E920" s="135"/>
      <c r="F920" s="135"/>
      <c r="G920" s="135"/>
      <c r="H920" s="135"/>
      <c r="I920" s="134"/>
      <c r="K920" s="51" t="str">
        <f t="shared" si="302"/>
        <v/>
      </c>
      <c r="L920" s="52" t="str">
        <f t="shared" si="303"/>
        <v/>
      </c>
      <c r="M920" s="52"/>
      <c r="N920" s="52"/>
      <c r="O920" s="52"/>
      <c r="P920" s="30"/>
      <c r="Q920" s="30" t="str">
        <f t="shared" si="304"/>
        <v/>
      </c>
      <c r="R920" s="30" t="str">
        <f t="shared" si="305"/>
        <v/>
      </c>
      <c r="S920" s="30"/>
      <c r="T920" s="30"/>
      <c r="U920" s="30"/>
      <c r="V920" s="30" t="str">
        <f t="shared" si="300"/>
        <v/>
      </c>
      <c r="W920" s="53" t="str">
        <f t="shared" si="301"/>
        <v/>
      </c>
      <c r="Y920" s="54" t="e">
        <f t="shared" ca="1" si="313"/>
        <v>#N/A</v>
      </c>
      <c r="Z920" s="30">
        <v>920</v>
      </c>
      <c r="AA920" s="30" t="e">
        <f t="shared" si="306"/>
        <v>#N/A</v>
      </c>
      <c r="AB920" s="30" t="e">
        <f t="shared" ca="1" si="307"/>
        <v>#N/A</v>
      </c>
      <c r="AC920" s="30" t="e">
        <f t="shared" ca="1" si="308"/>
        <v>#N/A</v>
      </c>
      <c r="AD920" s="30" t="e">
        <f t="shared" ca="1" si="309"/>
        <v>#N/A</v>
      </c>
      <c r="AE920" s="30" t="e">
        <f t="shared" ca="1" si="310"/>
        <v>#N/A</v>
      </c>
      <c r="AF920" s="30" t="e">
        <f t="shared" ca="1" si="311"/>
        <v>#N/A</v>
      </c>
      <c r="AG920" s="30" t="e">
        <f t="shared" ca="1" si="314"/>
        <v>#N/A</v>
      </c>
      <c r="AH920" s="53" t="str">
        <f t="shared" si="312"/>
        <v/>
      </c>
    </row>
    <row r="921" spans="1:34">
      <c r="A921" s="48"/>
      <c r="B921" s="135"/>
      <c r="C921" s="135"/>
      <c r="D921" s="135"/>
      <c r="E921" s="135"/>
      <c r="F921" s="135"/>
      <c r="G921" s="135"/>
      <c r="H921" s="135"/>
      <c r="I921" s="134"/>
      <c r="K921" s="51" t="str">
        <f t="shared" si="302"/>
        <v/>
      </c>
      <c r="L921" s="52" t="str">
        <f t="shared" si="303"/>
        <v/>
      </c>
      <c r="M921" s="52"/>
      <c r="N921" s="52"/>
      <c r="O921" s="52"/>
      <c r="P921" s="30"/>
      <c r="Q921" s="30" t="str">
        <f t="shared" si="304"/>
        <v/>
      </c>
      <c r="R921" s="30" t="str">
        <f t="shared" si="305"/>
        <v/>
      </c>
      <c r="S921" s="30"/>
      <c r="T921" s="30"/>
      <c r="U921" s="30"/>
      <c r="V921" s="30" t="str">
        <f t="shared" si="300"/>
        <v/>
      </c>
      <c r="W921" s="53" t="str">
        <f t="shared" si="301"/>
        <v/>
      </c>
      <c r="Y921" s="54" t="e">
        <f t="shared" ca="1" si="313"/>
        <v>#N/A</v>
      </c>
      <c r="Z921" s="30">
        <v>921</v>
      </c>
      <c r="AA921" s="30" t="e">
        <f t="shared" si="306"/>
        <v>#N/A</v>
      </c>
      <c r="AB921" s="30" t="e">
        <f t="shared" ca="1" si="307"/>
        <v>#N/A</v>
      </c>
      <c r="AC921" s="30" t="e">
        <f t="shared" ca="1" si="308"/>
        <v>#N/A</v>
      </c>
      <c r="AD921" s="30" t="e">
        <f t="shared" ca="1" si="309"/>
        <v>#N/A</v>
      </c>
      <c r="AE921" s="30" t="e">
        <f t="shared" ca="1" si="310"/>
        <v>#N/A</v>
      </c>
      <c r="AF921" s="30" t="e">
        <f t="shared" ca="1" si="311"/>
        <v>#N/A</v>
      </c>
      <c r="AG921" s="30" t="e">
        <f t="shared" ca="1" si="314"/>
        <v>#N/A</v>
      </c>
      <c r="AH921" s="53" t="str">
        <f t="shared" si="312"/>
        <v/>
      </c>
    </row>
    <row r="922" spans="1:34">
      <c r="A922" s="48"/>
      <c r="B922" s="135"/>
      <c r="C922" s="135"/>
      <c r="D922" s="135"/>
      <c r="E922" s="135"/>
      <c r="F922" s="135"/>
      <c r="G922" s="135"/>
      <c r="H922" s="135"/>
      <c r="I922" s="134"/>
      <c r="K922" s="51" t="str">
        <f t="shared" si="302"/>
        <v/>
      </c>
      <c r="L922" s="52" t="str">
        <f t="shared" si="303"/>
        <v/>
      </c>
      <c r="M922" s="52"/>
      <c r="N922" s="52"/>
      <c r="O922" s="52"/>
      <c r="P922" s="30"/>
      <c r="Q922" s="30" t="str">
        <f t="shared" si="304"/>
        <v/>
      </c>
      <c r="R922" s="30" t="str">
        <f t="shared" si="305"/>
        <v/>
      </c>
      <c r="S922" s="30"/>
      <c r="T922" s="30"/>
      <c r="U922" s="30"/>
      <c r="V922" s="30" t="str">
        <f t="shared" si="300"/>
        <v/>
      </c>
      <c r="W922" s="53" t="str">
        <f t="shared" si="301"/>
        <v/>
      </c>
      <c r="Y922" s="54" t="e">
        <f t="shared" ca="1" si="313"/>
        <v>#N/A</v>
      </c>
      <c r="Z922" s="30">
        <v>922</v>
      </c>
      <c r="AA922" s="30" t="e">
        <f t="shared" si="306"/>
        <v>#N/A</v>
      </c>
      <c r="AB922" s="30" t="e">
        <f t="shared" ca="1" si="307"/>
        <v>#N/A</v>
      </c>
      <c r="AC922" s="30" t="e">
        <f t="shared" ca="1" si="308"/>
        <v>#N/A</v>
      </c>
      <c r="AD922" s="30" t="e">
        <f t="shared" ca="1" si="309"/>
        <v>#N/A</v>
      </c>
      <c r="AE922" s="30" t="e">
        <f t="shared" ca="1" si="310"/>
        <v>#N/A</v>
      </c>
      <c r="AF922" s="30" t="e">
        <f t="shared" ca="1" si="311"/>
        <v>#N/A</v>
      </c>
      <c r="AG922" s="30" t="e">
        <f t="shared" ca="1" si="314"/>
        <v>#N/A</v>
      </c>
      <c r="AH922" s="53" t="str">
        <f t="shared" si="312"/>
        <v/>
      </c>
    </row>
    <row r="923" spans="1:34">
      <c r="A923" s="48"/>
      <c r="B923" s="135"/>
      <c r="C923" s="135"/>
      <c r="D923" s="135"/>
      <c r="E923" s="135"/>
      <c r="F923" s="135"/>
      <c r="G923" s="135"/>
      <c r="H923" s="135"/>
      <c r="I923" s="134"/>
      <c r="K923" s="51" t="str">
        <f t="shared" si="302"/>
        <v/>
      </c>
      <c r="L923" s="52" t="str">
        <f t="shared" si="303"/>
        <v/>
      </c>
      <c r="M923" s="52"/>
      <c r="N923" s="52"/>
      <c r="O923" s="52"/>
      <c r="P923" s="30"/>
      <c r="Q923" s="30" t="str">
        <f t="shared" si="304"/>
        <v/>
      </c>
      <c r="R923" s="30" t="str">
        <f t="shared" si="305"/>
        <v/>
      </c>
      <c r="S923" s="30"/>
      <c r="T923" s="30"/>
      <c r="U923" s="30"/>
      <c r="V923" s="30" t="str">
        <f t="shared" si="300"/>
        <v/>
      </c>
      <c r="W923" s="53" t="str">
        <f t="shared" si="301"/>
        <v/>
      </c>
      <c r="Y923" s="54" t="e">
        <f t="shared" ca="1" si="313"/>
        <v>#N/A</v>
      </c>
      <c r="Z923" s="30">
        <v>923</v>
      </c>
      <c r="AA923" s="30" t="e">
        <f t="shared" si="306"/>
        <v>#N/A</v>
      </c>
      <c r="AB923" s="30" t="e">
        <f t="shared" ca="1" si="307"/>
        <v>#N/A</v>
      </c>
      <c r="AC923" s="30" t="e">
        <f t="shared" ca="1" si="308"/>
        <v>#N/A</v>
      </c>
      <c r="AD923" s="30" t="e">
        <f t="shared" ca="1" si="309"/>
        <v>#N/A</v>
      </c>
      <c r="AE923" s="30" t="e">
        <f t="shared" ca="1" si="310"/>
        <v>#N/A</v>
      </c>
      <c r="AF923" s="30" t="e">
        <f t="shared" ca="1" si="311"/>
        <v>#N/A</v>
      </c>
      <c r="AG923" s="30" t="e">
        <f t="shared" ca="1" si="314"/>
        <v>#N/A</v>
      </c>
      <c r="AH923" s="53" t="str">
        <f t="shared" si="312"/>
        <v/>
      </c>
    </row>
    <row r="924" spans="1:34">
      <c r="A924" s="48"/>
      <c r="B924" s="135"/>
      <c r="C924" s="135"/>
      <c r="D924" s="135"/>
      <c r="E924" s="135"/>
      <c r="F924" s="135"/>
      <c r="G924" s="135"/>
      <c r="H924" s="135"/>
      <c r="I924" s="134"/>
      <c r="K924" s="51" t="str">
        <f t="shared" si="302"/>
        <v/>
      </c>
      <c r="L924" s="52" t="str">
        <f t="shared" si="303"/>
        <v/>
      </c>
      <c r="M924" s="52"/>
      <c r="N924" s="52"/>
      <c r="O924" s="52"/>
      <c r="P924" s="30"/>
      <c r="Q924" s="30" t="str">
        <f t="shared" si="304"/>
        <v/>
      </c>
      <c r="R924" s="30" t="str">
        <f t="shared" si="305"/>
        <v/>
      </c>
      <c r="S924" s="30"/>
      <c r="T924" s="30"/>
      <c r="U924" s="30"/>
      <c r="V924" s="30" t="str">
        <f t="shared" si="300"/>
        <v/>
      </c>
      <c r="W924" s="53" t="str">
        <f t="shared" si="301"/>
        <v/>
      </c>
      <c r="Y924" s="54" t="e">
        <f t="shared" ca="1" si="313"/>
        <v>#N/A</v>
      </c>
      <c r="Z924" s="30">
        <v>924</v>
      </c>
      <c r="AA924" s="30" t="e">
        <f t="shared" si="306"/>
        <v>#N/A</v>
      </c>
      <c r="AB924" s="30" t="e">
        <f t="shared" ca="1" si="307"/>
        <v>#N/A</v>
      </c>
      <c r="AC924" s="30" t="e">
        <f t="shared" ca="1" si="308"/>
        <v>#N/A</v>
      </c>
      <c r="AD924" s="30" t="e">
        <f t="shared" ca="1" si="309"/>
        <v>#N/A</v>
      </c>
      <c r="AE924" s="30" t="e">
        <f t="shared" ca="1" si="310"/>
        <v>#N/A</v>
      </c>
      <c r="AF924" s="30" t="e">
        <f t="shared" ca="1" si="311"/>
        <v>#N/A</v>
      </c>
      <c r="AG924" s="30" t="e">
        <f t="shared" ca="1" si="314"/>
        <v>#N/A</v>
      </c>
      <c r="AH924" s="53" t="str">
        <f t="shared" si="312"/>
        <v/>
      </c>
    </row>
    <row r="925" spans="1:34">
      <c r="A925" s="48"/>
      <c r="B925" s="135"/>
      <c r="C925" s="135"/>
      <c r="D925" s="135"/>
      <c r="E925" s="135"/>
      <c r="F925" s="135"/>
      <c r="G925" s="135"/>
      <c r="H925" s="135"/>
      <c r="I925" s="134"/>
      <c r="K925" s="51" t="str">
        <f t="shared" si="302"/>
        <v/>
      </c>
      <c r="L925" s="52" t="str">
        <f t="shared" si="303"/>
        <v/>
      </c>
      <c r="M925" s="52"/>
      <c r="N925" s="52"/>
      <c r="O925" s="52"/>
      <c r="P925" s="30"/>
      <c r="Q925" s="30" t="str">
        <f t="shared" si="304"/>
        <v/>
      </c>
      <c r="R925" s="30" t="str">
        <f t="shared" si="305"/>
        <v/>
      </c>
      <c r="S925" s="30"/>
      <c r="T925" s="30"/>
      <c r="U925" s="30"/>
      <c r="V925" s="30" t="str">
        <f t="shared" si="300"/>
        <v/>
      </c>
      <c r="W925" s="53" t="str">
        <f t="shared" si="301"/>
        <v/>
      </c>
      <c r="Y925" s="54" t="e">
        <f t="shared" ca="1" si="313"/>
        <v>#N/A</v>
      </c>
      <c r="Z925" s="30">
        <v>925</v>
      </c>
      <c r="AA925" s="30" t="e">
        <f t="shared" si="306"/>
        <v>#N/A</v>
      </c>
      <c r="AB925" s="30" t="e">
        <f t="shared" ca="1" si="307"/>
        <v>#N/A</v>
      </c>
      <c r="AC925" s="30" t="e">
        <f t="shared" ca="1" si="308"/>
        <v>#N/A</v>
      </c>
      <c r="AD925" s="30" t="e">
        <f t="shared" ca="1" si="309"/>
        <v>#N/A</v>
      </c>
      <c r="AE925" s="30" t="e">
        <f t="shared" ca="1" si="310"/>
        <v>#N/A</v>
      </c>
      <c r="AF925" s="30" t="e">
        <f t="shared" ca="1" si="311"/>
        <v>#N/A</v>
      </c>
      <c r="AG925" s="30" t="e">
        <f t="shared" ca="1" si="314"/>
        <v>#N/A</v>
      </c>
      <c r="AH925" s="53" t="str">
        <f t="shared" si="312"/>
        <v/>
      </c>
    </row>
    <row r="926" spans="1:34">
      <c r="A926" s="48"/>
      <c r="B926" s="135"/>
      <c r="C926" s="135"/>
      <c r="D926" s="135"/>
      <c r="E926" s="135"/>
      <c r="F926" s="135"/>
      <c r="G926" s="135"/>
      <c r="H926" s="135"/>
      <c r="I926" s="134"/>
      <c r="K926" s="51" t="str">
        <f t="shared" si="302"/>
        <v/>
      </c>
      <c r="L926" s="52" t="str">
        <f t="shared" si="303"/>
        <v/>
      </c>
      <c r="M926" s="52"/>
      <c r="N926" s="52"/>
      <c r="O926" s="52"/>
      <c r="P926" s="30"/>
      <c r="Q926" s="30" t="str">
        <f t="shared" si="304"/>
        <v/>
      </c>
      <c r="R926" s="30" t="str">
        <f t="shared" si="305"/>
        <v/>
      </c>
      <c r="S926" s="30"/>
      <c r="T926" s="30"/>
      <c r="U926" s="30"/>
      <c r="V926" s="30" t="str">
        <f t="shared" si="300"/>
        <v/>
      </c>
      <c r="W926" s="53" t="str">
        <f t="shared" si="301"/>
        <v/>
      </c>
      <c r="Y926" s="54" t="e">
        <f t="shared" ca="1" si="313"/>
        <v>#N/A</v>
      </c>
      <c r="Z926" s="30">
        <v>926</v>
      </c>
      <c r="AA926" s="30" t="e">
        <f t="shared" si="306"/>
        <v>#N/A</v>
      </c>
      <c r="AB926" s="30" t="e">
        <f t="shared" ca="1" si="307"/>
        <v>#N/A</v>
      </c>
      <c r="AC926" s="30" t="e">
        <f t="shared" ca="1" si="308"/>
        <v>#N/A</v>
      </c>
      <c r="AD926" s="30" t="e">
        <f t="shared" ca="1" si="309"/>
        <v>#N/A</v>
      </c>
      <c r="AE926" s="30" t="e">
        <f t="shared" ca="1" si="310"/>
        <v>#N/A</v>
      </c>
      <c r="AF926" s="30" t="e">
        <f t="shared" ca="1" si="311"/>
        <v>#N/A</v>
      </c>
      <c r="AG926" s="30" t="e">
        <f t="shared" ca="1" si="314"/>
        <v>#N/A</v>
      </c>
      <c r="AH926" s="53" t="str">
        <f t="shared" si="312"/>
        <v/>
      </c>
    </row>
    <row r="927" spans="1:34">
      <c r="A927" s="48"/>
      <c r="B927" s="135"/>
      <c r="C927" s="135"/>
      <c r="D927" s="135"/>
      <c r="E927" s="135"/>
      <c r="F927" s="135"/>
      <c r="G927" s="135"/>
      <c r="H927" s="135"/>
      <c r="I927" s="134"/>
      <c r="K927" s="51" t="str">
        <f t="shared" si="302"/>
        <v/>
      </c>
      <c r="L927" s="52" t="str">
        <f t="shared" si="303"/>
        <v/>
      </c>
      <c r="M927" s="52"/>
      <c r="N927" s="52"/>
      <c r="O927" s="52"/>
      <c r="P927" s="30"/>
      <c r="Q927" s="30" t="str">
        <f t="shared" si="304"/>
        <v/>
      </c>
      <c r="R927" s="30" t="str">
        <f t="shared" si="305"/>
        <v/>
      </c>
      <c r="S927" s="30"/>
      <c r="T927" s="30"/>
      <c r="U927" s="30"/>
      <c r="V927" s="30" t="str">
        <f t="shared" si="300"/>
        <v/>
      </c>
      <c r="W927" s="53" t="str">
        <f t="shared" si="301"/>
        <v/>
      </c>
      <c r="Y927" s="54" t="e">
        <f t="shared" ca="1" si="313"/>
        <v>#N/A</v>
      </c>
      <c r="Z927" s="30">
        <v>927</v>
      </c>
      <c r="AA927" s="30" t="e">
        <f t="shared" si="306"/>
        <v>#N/A</v>
      </c>
      <c r="AB927" s="30" t="e">
        <f t="shared" ca="1" si="307"/>
        <v>#N/A</v>
      </c>
      <c r="AC927" s="30" t="e">
        <f t="shared" ca="1" si="308"/>
        <v>#N/A</v>
      </c>
      <c r="AD927" s="30" t="e">
        <f t="shared" ca="1" si="309"/>
        <v>#N/A</v>
      </c>
      <c r="AE927" s="30" t="e">
        <f t="shared" ca="1" si="310"/>
        <v>#N/A</v>
      </c>
      <c r="AF927" s="30" t="e">
        <f t="shared" ca="1" si="311"/>
        <v>#N/A</v>
      </c>
      <c r="AG927" s="30" t="e">
        <f t="shared" ca="1" si="314"/>
        <v>#N/A</v>
      </c>
      <c r="AH927" s="53" t="str">
        <f t="shared" si="312"/>
        <v/>
      </c>
    </row>
    <row r="928" spans="1:34">
      <c r="A928" s="48"/>
      <c r="B928" s="135"/>
      <c r="C928" s="135"/>
      <c r="D928" s="135"/>
      <c r="E928" s="135"/>
      <c r="F928" s="135"/>
      <c r="G928" s="135"/>
      <c r="H928" s="135"/>
      <c r="I928" s="134"/>
      <c r="K928" s="51" t="str">
        <f t="shared" si="302"/>
        <v/>
      </c>
      <c r="L928" s="52" t="str">
        <f t="shared" si="303"/>
        <v/>
      </c>
      <c r="M928" s="52"/>
      <c r="N928" s="52"/>
      <c r="O928" s="52"/>
      <c r="P928" s="30"/>
      <c r="Q928" s="30" t="str">
        <f t="shared" si="304"/>
        <v/>
      </c>
      <c r="R928" s="30" t="str">
        <f t="shared" si="305"/>
        <v/>
      </c>
      <c r="S928" s="30"/>
      <c r="T928" s="30"/>
      <c r="U928" s="30"/>
      <c r="V928" s="30" t="str">
        <f t="shared" si="300"/>
        <v/>
      </c>
      <c r="W928" s="53" t="str">
        <f t="shared" si="301"/>
        <v/>
      </c>
      <c r="Y928" s="54" t="e">
        <f t="shared" ca="1" si="313"/>
        <v>#N/A</v>
      </c>
      <c r="Z928" s="30">
        <v>928</v>
      </c>
      <c r="AA928" s="30" t="e">
        <f t="shared" si="306"/>
        <v>#N/A</v>
      </c>
      <c r="AB928" s="30" t="e">
        <f t="shared" ca="1" si="307"/>
        <v>#N/A</v>
      </c>
      <c r="AC928" s="30" t="e">
        <f t="shared" ca="1" si="308"/>
        <v>#N/A</v>
      </c>
      <c r="AD928" s="30" t="e">
        <f t="shared" ca="1" si="309"/>
        <v>#N/A</v>
      </c>
      <c r="AE928" s="30" t="e">
        <f t="shared" ca="1" si="310"/>
        <v>#N/A</v>
      </c>
      <c r="AF928" s="30" t="e">
        <f t="shared" ca="1" si="311"/>
        <v>#N/A</v>
      </c>
      <c r="AG928" s="30" t="e">
        <f t="shared" ca="1" si="314"/>
        <v>#N/A</v>
      </c>
      <c r="AH928" s="53" t="str">
        <f t="shared" si="312"/>
        <v/>
      </c>
    </row>
    <row r="929" spans="1:34">
      <c r="A929" s="48"/>
      <c r="B929" s="135"/>
      <c r="C929" s="135"/>
      <c r="D929" s="135"/>
      <c r="E929" s="135"/>
      <c r="F929" s="135"/>
      <c r="G929" s="135"/>
      <c r="H929" s="135"/>
      <c r="I929" s="134"/>
      <c r="K929" s="51" t="str">
        <f t="shared" si="302"/>
        <v/>
      </c>
      <c r="L929" s="52" t="str">
        <f t="shared" si="303"/>
        <v/>
      </c>
      <c r="M929" s="52"/>
      <c r="N929" s="52"/>
      <c r="O929" s="52"/>
      <c r="P929" s="30"/>
      <c r="Q929" s="30" t="str">
        <f t="shared" si="304"/>
        <v/>
      </c>
      <c r="R929" s="30" t="str">
        <f t="shared" si="305"/>
        <v/>
      </c>
      <c r="S929" s="30"/>
      <c r="T929" s="30"/>
      <c r="U929" s="30"/>
      <c r="V929" s="30" t="str">
        <f t="shared" si="300"/>
        <v/>
      </c>
      <c r="W929" s="53" t="str">
        <f t="shared" si="301"/>
        <v/>
      </c>
      <c r="Y929" s="54" t="e">
        <f t="shared" ca="1" si="313"/>
        <v>#N/A</v>
      </c>
      <c r="Z929" s="30">
        <v>929</v>
      </c>
      <c r="AA929" s="30" t="e">
        <f t="shared" si="306"/>
        <v>#N/A</v>
      </c>
      <c r="AB929" s="30" t="e">
        <f t="shared" ca="1" si="307"/>
        <v>#N/A</v>
      </c>
      <c r="AC929" s="30" t="e">
        <f t="shared" ca="1" si="308"/>
        <v>#N/A</v>
      </c>
      <c r="AD929" s="30" t="e">
        <f t="shared" ca="1" si="309"/>
        <v>#N/A</v>
      </c>
      <c r="AE929" s="30" t="e">
        <f t="shared" ca="1" si="310"/>
        <v>#N/A</v>
      </c>
      <c r="AF929" s="30" t="e">
        <f t="shared" ca="1" si="311"/>
        <v>#N/A</v>
      </c>
      <c r="AG929" s="30" t="e">
        <f t="shared" ca="1" si="314"/>
        <v>#N/A</v>
      </c>
      <c r="AH929" s="53" t="str">
        <f t="shared" si="312"/>
        <v/>
      </c>
    </row>
    <row r="930" spans="1:34">
      <c r="A930" s="48"/>
      <c r="B930" s="135"/>
      <c r="C930" s="135"/>
      <c r="D930" s="135"/>
      <c r="E930" s="135"/>
      <c r="F930" s="135"/>
      <c r="G930" s="135"/>
      <c r="H930" s="135"/>
      <c r="I930" s="134"/>
      <c r="K930" s="51" t="str">
        <f t="shared" si="302"/>
        <v/>
      </c>
      <c r="L930" s="52" t="str">
        <f t="shared" si="303"/>
        <v/>
      </c>
      <c r="M930" s="52"/>
      <c r="N930" s="52"/>
      <c r="O930" s="52"/>
      <c r="P930" s="30"/>
      <c r="Q930" s="30" t="str">
        <f t="shared" si="304"/>
        <v/>
      </c>
      <c r="R930" s="30" t="str">
        <f t="shared" si="305"/>
        <v/>
      </c>
      <c r="S930" s="30"/>
      <c r="T930" s="30"/>
      <c r="U930" s="30"/>
      <c r="V930" s="30" t="str">
        <f t="shared" si="300"/>
        <v/>
      </c>
      <c r="W930" s="53" t="str">
        <f t="shared" si="301"/>
        <v/>
      </c>
      <c r="Y930" s="54" t="e">
        <f t="shared" ca="1" si="313"/>
        <v>#N/A</v>
      </c>
      <c r="Z930" s="30">
        <v>930</v>
      </c>
      <c r="AA930" s="30" t="e">
        <f t="shared" si="306"/>
        <v>#N/A</v>
      </c>
      <c r="AB930" s="30" t="e">
        <f t="shared" ca="1" si="307"/>
        <v>#N/A</v>
      </c>
      <c r="AC930" s="30" t="e">
        <f t="shared" ca="1" si="308"/>
        <v>#N/A</v>
      </c>
      <c r="AD930" s="30" t="e">
        <f t="shared" ca="1" si="309"/>
        <v>#N/A</v>
      </c>
      <c r="AE930" s="30" t="e">
        <f t="shared" ca="1" si="310"/>
        <v>#N/A</v>
      </c>
      <c r="AF930" s="30" t="e">
        <f t="shared" ca="1" si="311"/>
        <v>#N/A</v>
      </c>
      <c r="AG930" s="30" t="e">
        <f t="shared" ca="1" si="314"/>
        <v>#N/A</v>
      </c>
      <c r="AH930" s="53" t="str">
        <f t="shared" si="312"/>
        <v/>
      </c>
    </row>
    <row r="931" spans="1:34">
      <c r="A931" s="48"/>
      <c r="B931" s="135"/>
      <c r="C931" s="135"/>
      <c r="D931" s="135"/>
      <c r="E931" s="135"/>
      <c r="F931" s="135"/>
      <c r="G931" s="135"/>
      <c r="H931" s="135"/>
      <c r="I931" s="134"/>
      <c r="K931" s="51" t="str">
        <f t="shared" si="302"/>
        <v/>
      </c>
      <c r="L931" s="52" t="str">
        <f t="shared" si="303"/>
        <v/>
      </c>
      <c r="M931" s="52"/>
      <c r="N931" s="52"/>
      <c r="O931" s="52"/>
      <c r="P931" s="30"/>
      <c r="Q931" s="30" t="str">
        <f t="shared" si="304"/>
        <v/>
      </c>
      <c r="R931" s="30" t="str">
        <f t="shared" si="305"/>
        <v/>
      </c>
      <c r="S931" s="30"/>
      <c r="T931" s="30"/>
      <c r="U931" s="30"/>
      <c r="V931" s="30" t="str">
        <f t="shared" si="300"/>
        <v/>
      </c>
      <c r="W931" s="53" t="str">
        <f t="shared" si="301"/>
        <v/>
      </c>
      <c r="Y931" s="54" t="e">
        <f t="shared" ca="1" si="313"/>
        <v>#N/A</v>
      </c>
      <c r="Z931" s="30">
        <v>931</v>
      </c>
      <c r="AA931" s="30" t="e">
        <f t="shared" si="306"/>
        <v>#N/A</v>
      </c>
      <c r="AB931" s="30" t="e">
        <f t="shared" ca="1" si="307"/>
        <v>#N/A</v>
      </c>
      <c r="AC931" s="30" t="e">
        <f t="shared" ca="1" si="308"/>
        <v>#N/A</v>
      </c>
      <c r="AD931" s="30" t="e">
        <f t="shared" ca="1" si="309"/>
        <v>#N/A</v>
      </c>
      <c r="AE931" s="30" t="e">
        <f t="shared" ca="1" si="310"/>
        <v>#N/A</v>
      </c>
      <c r="AF931" s="30" t="e">
        <f t="shared" ca="1" si="311"/>
        <v>#N/A</v>
      </c>
      <c r="AG931" s="30" t="e">
        <f t="shared" ca="1" si="314"/>
        <v>#N/A</v>
      </c>
      <c r="AH931" s="53" t="str">
        <f t="shared" si="312"/>
        <v/>
      </c>
    </row>
    <row r="932" spans="1:34">
      <c r="A932" s="48"/>
      <c r="B932" s="135"/>
      <c r="C932" s="135"/>
      <c r="D932" s="135"/>
      <c r="E932" s="135"/>
      <c r="F932" s="135"/>
      <c r="G932" s="135"/>
      <c r="H932" s="135"/>
      <c r="I932" s="134"/>
      <c r="K932" s="51" t="str">
        <f t="shared" si="302"/>
        <v/>
      </c>
      <c r="L932" s="52" t="str">
        <f t="shared" si="303"/>
        <v/>
      </c>
      <c r="M932" s="52"/>
      <c r="N932" s="52"/>
      <c r="O932" s="52"/>
      <c r="P932" s="30"/>
      <c r="Q932" s="30" t="str">
        <f t="shared" si="304"/>
        <v/>
      </c>
      <c r="R932" s="30" t="str">
        <f t="shared" si="305"/>
        <v/>
      </c>
      <c r="S932" s="30"/>
      <c r="T932" s="30"/>
      <c r="U932" s="30"/>
      <c r="V932" s="30" t="str">
        <f t="shared" si="300"/>
        <v/>
      </c>
      <c r="W932" s="53" t="str">
        <f t="shared" si="301"/>
        <v/>
      </c>
      <c r="Y932" s="54" t="e">
        <f t="shared" ca="1" si="313"/>
        <v>#N/A</v>
      </c>
      <c r="Z932" s="30">
        <v>932</v>
      </c>
      <c r="AA932" s="30" t="e">
        <f t="shared" si="306"/>
        <v>#N/A</v>
      </c>
      <c r="AB932" s="30" t="e">
        <f t="shared" ca="1" si="307"/>
        <v>#N/A</v>
      </c>
      <c r="AC932" s="30" t="e">
        <f t="shared" ca="1" si="308"/>
        <v>#N/A</v>
      </c>
      <c r="AD932" s="30" t="e">
        <f t="shared" ca="1" si="309"/>
        <v>#N/A</v>
      </c>
      <c r="AE932" s="30" t="e">
        <f t="shared" ca="1" si="310"/>
        <v>#N/A</v>
      </c>
      <c r="AF932" s="30" t="e">
        <f t="shared" ca="1" si="311"/>
        <v>#N/A</v>
      </c>
      <c r="AG932" s="30" t="e">
        <f t="shared" ca="1" si="314"/>
        <v>#N/A</v>
      </c>
      <c r="AH932" s="53" t="str">
        <f t="shared" si="312"/>
        <v/>
      </c>
    </row>
    <row r="933" spans="1:34">
      <c r="A933" s="48"/>
      <c r="B933" s="135"/>
      <c r="C933" s="135"/>
      <c r="D933" s="135"/>
      <c r="E933" s="135"/>
      <c r="F933" s="135"/>
      <c r="G933" s="135"/>
      <c r="H933" s="135"/>
      <c r="I933" s="134"/>
      <c r="K933" s="51" t="str">
        <f t="shared" si="302"/>
        <v/>
      </c>
      <c r="L933" s="52" t="str">
        <f t="shared" si="303"/>
        <v/>
      </c>
      <c r="M933" s="52"/>
      <c r="N933" s="52"/>
      <c r="O933" s="52"/>
      <c r="P933" s="30"/>
      <c r="Q933" s="30" t="str">
        <f t="shared" si="304"/>
        <v/>
      </c>
      <c r="R933" s="30" t="str">
        <f t="shared" si="305"/>
        <v/>
      </c>
      <c r="S933" s="30"/>
      <c r="T933" s="30"/>
      <c r="U933" s="30"/>
      <c r="V933" s="30" t="str">
        <f t="shared" si="300"/>
        <v/>
      </c>
      <c r="W933" s="53" t="str">
        <f t="shared" si="301"/>
        <v/>
      </c>
      <c r="Y933" s="54" t="e">
        <f t="shared" ca="1" si="313"/>
        <v>#N/A</v>
      </c>
      <c r="Z933" s="30">
        <v>933</v>
      </c>
      <c r="AA933" s="30" t="e">
        <f t="shared" si="306"/>
        <v>#N/A</v>
      </c>
      <c r="AB933" s="30" t="e">
        <f t="shared" ca="1" si="307"/>
        <v>#N/A</v>
      </c>
      <c r="AC933" s="30" t="e">
        <f t="shared" ca="1" si="308"/>
        <v>#N/A</v>
      </c>
      <c r="AD933" s="30" t="e">
        <f t="shared" ca="1" si="309"/>
        <v>#N/A</v>
      </c>
      <c r="AE933" s="30" t="e">
        <f t="shared" ca="1" si="310"/>
        <v>#N/A</v>
      </c>
      <c r="AF933" s="30" t="e">
        <f t="shared" ca="1" si="311"/>
        <v>#N/A</v>
      </c>
      <c r="AG933" s="30" t="e">
        <f t="shared" ca="1" si="314"/>
        <v>#N/A</v>
      </c>
      <c r="AH933" s="53" t="str">
        <f t="shared" si="312"/>
        <v/>
      </c>
    </row>
    <row r="934" spans="1:34">
      <c r="A934" s="48"/>
      <c r="B934" s="135"/>
      <c r="C934" s="135"/>
      <c r="D934" s="135"/>
      <c r="E934" s="135"/>
      <c r="F934" s="135"/>
      <c r="G934" s="135"/>
      <c r="H934" s="135"/>
      <c r="I934" s="134"/>
      <c r="K934" s="51" t="str">
        <f t="shared" si="302"/>
        <v/>
      </c>
      <c r="L934" s="52" t="str">
        <f t="shared" si="303"/>
        <v/>
      </c>
      <c r="M934" s="52"/>
      <c r="N934" s="52"/>
      <c r="O934" s="52"/>
      <c r="P934" s="30"/>
      <c r="Q934" s="30" t="str">
        <f t="shared" si="304"/>
        <v/>
      </c>
      <c r="R934" s="30" t="str">
        <f t="shared" si="305"/>
        <v/>
      </c>
      <c r="S934" s="30"/>
      <c r="T934" s="30"/>
      <c r="U934" s="30"/>
      <c r="V934" s="30" t="str">
        <f t="shared" si="300"/>
        <v/>
      </c>
      <c r="W934" s="53" t="str">
        <f t="shared" si="301"/>
        <v/>
      </c>
      <c r="Y934" s="54" t="e">
        <f t="shared" ca="1" si="313"/>
        <v>#N/A</v>
      </c>
      <c r="Z934" s="30">
        <v>934</v>
      </c>
      <c r="AA934" s="30" t="e">
        <f t="shared" si="306"/>
        <v>#N/A</v>
      </c>
      <c r="AB934" s="30" t="e">
        <f t="shared" ca="1" si="307"/>
        <v>#N/A</v>
      </c>
      <c r="AC934" s="30" t="e">
        <f t="shared" ca="1" si="308"/>
        <v>#N/A</v>
      </c>
      <c r="AD934" s="30" t="e">
        <f t="shared" ca="1" si="309"/>
        <v>#N/A</v>
      </c>
      <c r="AE934" s="30" t="e">
        <f t="shared" ca="1" si="310"/>
        <v>#N/A</v>
      </c>
      <c r="AF934" s="30" t="e">
        <f t="shared" ca="1" si="311"/>
        <v>#N/A</v>
      </c>
      <c r="AG934" s="30" t="e">
        <f t="shared" ca="1" si="314"/>
        <v>#N/A</v>
      </c>
      <c r="AH934" s="53" t="str">
        <f t="shared" si="312"/>
        <v/>
      </c>
    </row>
    <row r="935" spans="1:34">
      <c r="A935" s="48"/>
      <c r="B935" s="135"/>
      <c r="C935" s="135"/>
      <c r="D935" s="135"/>
      <c r="E935" s="135"/>
      <c r="F935" s="135"/>
      <c r="G935" s="135"/>
      <c r="H935" s="135"/>
      <c r="I935" s="134"/>
      <c r="K935" s="51" t="str">
        <f t="shared" si="302"/>
        <v/>
      </c>
      <c r="L935" s="52" t="str">
        <f t="shared" si="303"/>
        <v/>
      </c>
      <c r="M935" s="52"/>
      <c r="N935" s="52"/>
      <c r="O935" s="52"/>
      <c r="P935" s="30"/>
      <c r="Q935" s="30" t="str">
        <f t="shared" si="304"/>
        <v/>
      </c>
      <c r="R935" s="30" t="str">
        <f t="shared" si="305"/>
        <v/>
      </c>
      <c r="S935" s="30"/>
      <c r="T935" s="30"/>
      <c r="U935" s="30"/>
      <c r="V935" s="30" t="str">
        <f t="shared" si="300"/>
        <v/>
      </c>
      <c r="W935" s="53" t="str">
        <f t="shared" si="301"/>
        <v/>
      </c>
      <c r="Y935" s="54" t="e">
        <f t="shared" ca="1" si="313"/>
        <v>#N/A</v>
      </c>
      <c r="Z935" s="30">
        <v>935</v>
      </c>
      <c r="AA935" s="30" t="e">
        <f t="shared" si="306"/>
        <v>#N/A</v>
      </c>
      <c r="AB935" s="30" t="e">
        <f t="shared" ca="1" si="307"/>
        <v>#N/A</v>
      </c>
      <c r="AC935" s="30" t="e">
        <f t="shared" ca="1" si="308"/>
        <v>#N/A</v>
      </c>
      <c r="AD935" s="30" t="e">
        <f t="shared" ca="1" si="309"/>
        <v>#N/A</v>
      </c>
      <c r="AE935" s="30" t="e">
        <f t="shared" ca="1" si="310"/>
        <v>#N/A</v>
      </c>
      <c r="AF935" s="30" t="e">
        <f t="shared" ca="1" si="311"/>
        <v>#N/A</v>
      </c>
      <c r="AG935" s="30" t="e">
        <f t="shared" ca="1" si="314"/>
        <v>#N/A</v>
      </c>
      <c r="AH935" s="53" t="str">
        <f t="shared" si="312"/>
        <v/>
      </c>
    </row>
    <row r="936" spans="1:34">
      <c r="A936" s="48"/>
      <c r="B936" s="135"/>
      <c r="C936" s="135"/>
      <c r="D936" s="135"/>
      <c r="E936" s="135"/>
      <c r="F936" s="135"/>
      <c r="G936" s="135"/>
      <c r="H936" s="135"/>
      <c r="I936" s="134"/>
      <c r="K936" s="51" t="str">
        <f t="shared" si="302"/>
        <v/>
      </c>
      <c r="L936" s="52" t="str">
        <f t="shared" si="303"/>
        <v/>
      </c>
      <c r="M936" s="52"/>
      <c r="N936" s="52"/>
      <c r="O936" s="52"/>
      <c r="P936" s="30"/>
      <c r="Q936" s="30" t="str">
        <f t="shared" si="304"/>
        <v/>
      </c>
      <c r="R936" s="30" t="str">
        <f t="shared" si="305"/>
        <v/>
      </c>
      <c r="S936" s="30"/>
      <c r="T936" s="30"/>
      <c r="U936" s="30"/>
      <c r="V936" s="30" t="str">
        <f t="shared" si="300"/>
        <v/>
      </c>
      <c r="W936" s="53" t="str">
        <f t="shared" si="301"/>
        <v/>
      </c>
      <c r="Y936" s="54" t="e">
        <f t="shared" ca="1" si="313"/>
        <v>#N/A</v>
      </c>
      <c r="Z936" s="30">
        <v>936</v>
      </c>
      <c r="AA936" s="30" t="e">
        <f t="shared" si="306"/>
        <v>#N/A</v>
      </c>
      <c r="AB936" s="30" t="e">
        <f t="shared" ca="1" si="307"/>
        <v>#N/A</v>
      </c>
      <c r="AC936" s="30" t="e">
        <f t="shared" ca="1" si="308"/>
        <v>#N/A</v>
      </c>
      <c r="AD936" s="30" t="e">
        <f t="shared" ca="1" si="309"/>
        <v>#N/A</v>
      </c>
      <c r="AE936" s="30" t="e">
        <f t="shared" ca="1" si="310"/>
        <v>#N/A</v>
      </c>
      <c r="AF936" s="30" t="e">
        <f t="shared" ca="1" si="311"/>
        <v>#N/A</v>
      </c>
      <c r="AG936" s="30" t="e">
        <f t="shared" ca="1" si="314"/>
        <v>#N/A</v>
      </c>
      <c r="AH936" s="53" t="str">
        <f t="shared" si="312"/>
        <v/>
      </c>
    </row>
    <row r="937" spans="1:34">
      <c r="A937" s="48"/>
      <c r="B937" s="135"/>
      <c r="C937" s="135"/>
      <c r="D937" s="135"/>
      <c r="E937" s="135"/>
      <c r="F937" s="135"/>
      <c r="G937" s="135"/>
      <c r="H937" s="135"/>
      <c r="I937" s="134"/>
      <c r="K937" s="51" t="str">
        <f t="shared" si="302"/>
        <v/>
      </c>
      <c r="L937" s="52" t="str">
        <f t="shared" si="303"/>
        <v/>
      </c>
      <c r="M937" s="52"/>
      <c r="N937" s="52"/>
      <c r="O937" s="52"/>
      <c r="P937" s="30"/>
      <c r="Q937" s="30" t="str">
        <f t="shared" si="304"/>
        <v/>
      </c>
      <c r="R937" s="30" t="str">
        <f t="shared" si="305"/>
        <v/>
      </c>
      <c r="S937" s="30"/>
      <c r="T937" s="30"/>
      <c r="U937" s="30"/>
      <c r="V937" s="30" t="str">
        <f t="shared" si="300"/>
        <v/>
      </c>
      <c r="W937" s="53" t="str">
        <f t="shared" si="301"/>
        <v/>
      </c>
      <c r="Y937" s="54" t="e">
        <f t="shared" ca="1" si="313"/>
        <v>#N/A</v>
      </c>
      <c r="Z937" s="30">
        <v>937</v>
      </c>
      <c r="AA937" s="30" t="e">
        <f t="shared" si="306"/>
        <v>#N/A</v>
      </c>
      <c r="AB937" s="30" t="e">
        <f t="shared" ca="1" si="307"/>
        <v>#N/A</v>
      </c>
      <c r="AC937" s="30" t="e">
        <f t="shared" ca="1" si="308"/>
        <v>#N/A</v>
      </c>
      <c r="AD937" s="30" t="e">
        <f t="shared" ca="1" si="309"/>
        <v>#N/A</v>
      </c>
      <c r="AE937" s="30" t="e">
        <f t="shared" ca="1" si="310"/>
        <v>#N/A</v>
      </c>
      <c r="AF937" s="30" t="e">
        <f t="shared" ca="1" si="311"/>
        <v>#N/A</v>
      </c>
      <c r="AG937" s="30" t="e">
        <f t="shared" ca="1" si="314"/>
        <v>#N/A</v>
      </c>
      <c r="AH937" s="53" t="str">
        <f t="shared" si="312"/>
        <v/>
      </c>
    </row>
    <row r="938" spans="1:34">
      <c r="A938" s="48"/>
      <c r="B938" s="135"/>
      <c r="C938" s="135"/>
      <c r="D938" s="135"/>
      <c r="E938" s="135"/>
      <c r="F938" s="135"/>
      <c r="G938" s="135"/>
      <c r="H938" s="135"/>
      <c r="I938" s="134"/>
      <c r="K938" s="51" t="str">
        <f t="shared" si="302"/>
        <v/>
      </c>
      <c r="L938" s="52" t="str">
        <f t="shared" si="303"/>
        <v/>
      </c>
      <c r="M938" s="52"/>
      <c r="N938" s="52"/>
      <c r="O938" s="52"/>
      <c r="P938" s="30"/>
      <c r="Q938" s="30" t="str">
        <f t="shared" si="304"/>
        <v/>
      </c>
      <c r="R938" s="30" t="str">
        <f t="shared" si="305"/>
        <v/>
      </c>
      <c r="S938" s="30"/>
      <c r="T938" s="30"/>
      <c r="U938" s="30"/>
      <c r="V938" s="30" t="str">
        <f t="shared" si="300"/>
        <v/>
      </c>
      <c r="W938" s="53" t="str">
        <f t="shared" si="301"/>
        <v/>
      </c>
      <c r="Y938" s="54" t="e">
        <f t="shared" ca="1" si="313"/>
        <v>#N/A</v>
      </c>
      <c r="Z938" s="30">
        <v>938</v>
      </c>
      <c r="AA938" s="30" t="e">
        <f t="shared" si="306"/>
        <v>#N/A</v>
      </c>
      <c r="AB938" s="30" t="e">
        <f t="shared" ca="1" si="307"/>
        <v>#N/A</v>
      </c>
      <c r="AC938" s="30" t="e">
        <f t="shared" ca="1" si="308"/>
        <v>#N/A</v>
      </c>
      <c r="AD938" s="30" t="e">
        <f t="shared" ca="1" si="309"/>
        <v>#N/A</v>
      </c>
      <c r="AE938" s="30" t="e">
        <f t="shared" ca="1" si="310"/>
        <v>#N/A</v>
      </c>
      <c r="AF938" s="30" t="e">
        <f t="shared" ca="1" si="311"/>
        <v>#N/A</v>
      </c>
      <c r="AG938" s="30" t="e">
        <f t="shared" ca="1" si="314"/>
        <v>#N/A</v>
      </c>
      <c r="AH938" s="53" t="str">
        <f t="shared" si="312"/>
        <v/>
      </c>
    </row>
    <row r="939" spans="1:34">
      <c r="A939" s="48"/>
      <c r="B939" s="135"/>
      <c r="C939" s="135"/>
      <c r="D939" s="135"/>
      <c r="E939" s="135"/>
      <c r="F939" s="135"/>
      <c r="G939" s="135"/>
      <c r="H939" s="135"/>
      <c r="I939" s="134"/>
      <c r="K939" s="51" t="str">
        <f t="shared" si="302"/>
        <v/>
      </c>
      <c r="L939" s="52" t="str">
        <f t="shared" si="303"/>
        <v/>
      </c>
      <c r="M939" s="52"/>
      <c r="N939" s="52"/>
      <c r="O939" s="52"/>
      <c r="P939" s="30"/>
      <c r="Q939" s="30" t="str">
        <f t="shared" si="304"/>
        <v/>
      </c>
      <c r="R939" s="30" t="str">
        <f t="shared" si="305"/>
        <v/>
      </c>
      <c r="S939" s="30"/>
      <c r="T939" s="30"/>
      <c r="U939" s="30"/>
      <c r="V939" s="30" t="str">
        <f t="shared" si="300"/>
        <v/>
      </c>
      <c r="W939" s="53" t="str">
        <f t="shared" si="301"/>
        <v/>
      </c>
      <c r="Y939" s="54" t="e">
        <f t="shared" ca="1" si="313"/>
        <v>#N/A</v>
      </c>
      <c r="Z939" s="30">
        <v>939</v>
      </c>
      <c r="AA939" s="30" t="e">
        <f t="shared" si="306"/>
        <v>#N/A</v>
      </c>
      <c r="AB939" s="30" t="e">
        <f t="shared" ca="1" si="307"/>
        <v>#N/A</v>
      </c>
      <c r="AC939" s="30" t="e">
        <f t="shared" ca="1" si="308"/>
        <v>#N/A</v>
      </c>
      <c r="AD939" s="30" t="e">
        <f t="shared" ca="1" si="309"/>
        <v>#N/A</v>
      </c>
      <c r="AE939" s="30" t="e">
        <f t="shared" ca="1" si="310"/>
        <v>#N/A</v>
      </c>
      <c r="AF939" s="30" t="e">
        <f t="shared" ca="1" si="311"/>
        <v>#N/A</v>
      </c>
      <c r="AG939" s="30" t="e">
        <f t="shared" ca="1" si="314"/>
        <v>#N/A</v>
      </c>
      <c r="AH939" s="53" t="str">
        <f t="shared" si="312"/>
        <v/>
      </c>
    </row>
    <row r="940" spans="1:34">
      <c r="A940" s="48"/>
      <c r="B940" s="135"/>
      <c r="C940" s="135"/>
      <c r="D940" s="135"/>
      <c r="E940" s="135"/>
      <c r="F940" s="135"/>
      <c r="G940" s="135"/>
      <c r="H940" s="135"/>
      <c r="I940" s="134"/>
      <c r="K940" s="51" t="str">
        <f t="shared" si="302"/>
        <v/>
      </c>
      <c r="L940" s="52" t="str">
        <f t="shared" si="303"/>
        <v/>
      </c>
      <c r="M940" s="52"/>
      <c r="N940" s="52"/>
      <c r="O940" s="52"/>
      <c r="P940" s="30"/>
      <c r="Q940" s="30" t="str">
        <f t="shared" si="304"/>
        <v/>
      </c>
      <c r="R940" s="30" t="str">
        <f t="shared" si="305"/>
        <v/>
      </c>
      <c r="S940" s="30"/>
      <c r="T940" s="30"/>
      <c r="U940" s="30"/>
      <c r="V940" s="30" t="str">
        <f t="shared" si="300"/>
        <v/>
      </c>
      <c r="W940" s="53" t="str">
        <f t="shared" si="301"/>
        <v/>
      </c>
      <c r="Y940" s="54" t="e">
        <f t="shared" ca="1" si="313"/>
        <v>#N/A</v>
      </c>
      <c r="Z940" s="30">
        <v>940</v>
      </c>
      <c r="AA940" s="30" t="e">
        <f t="shared" si="306"/>
        <v>#N/A</v>
      </c>
      <c r="AB940" s="30" t="e">
        <f t="shared" ca="1" si="307"/>
        <v>#N/A</v>
      </c>
      <c r="AC940" s="30" t="e">
        <f t="shared" ca="1" si="308"/>
        <v>#N/A</v>
      </c>
      <c r="AD940" s="30" t="e">
        <f t="shared" ca="1" si="309"/>
        <v>#N/A</v>
      </c>
      <c r="AE940" s="30" t="e">
        <f t="shared" ca="1" si="310"/>
        <v>#N/A</v>
      </c>
      <c r="AF940" s="30" t="e">
        <f t="shared" ca="1" si="311"/>
        <v>#N/A</v>
      </c>
      <c r="AG940" s="30" t="e">
        <f t="shared" ca="1" si="314"/>
        <v>#N/A</v>
      </c>
      <c r="AH940" s="53" t="str">
        <f t="shared" si="312"/>
        <v/>
      </c>
    </row>
    <row r="941" spans="1:34">
      <c r="A941" s="48"/>
      <c r="B941" s="135"/>
      <c r="C941" s="135"/>
      <c r="D941" s="135"/>
      <c r="E941" s="135"/>
      <c r="F941" s="135"/>
      <c r="G941" s="135"/>
      <c r="H941" s="135"/>
      <c r="I941" s="134"/>
      <c r="K941" s="51" t="str">
        <f t="shared" si="302"/>
        <v/>
      </c>
      <c r="L941" s="52" t="str">
        <f t="shared" si="303"/>
        <v/>
      </c>
      <c r="M941" s="52"/>
      <c r="N941" s="52"/>
      <c r="O941" s="52"/>
      <c r="P941" s="30"/>
      <c r="Q941" s="30" t="str">
        <f t="shared" si="304"/>
        <v/>
      </c>
      <c r="R941" s="30" t="str">
        <f t="shared" si="305"/>
        <v/>
      </c>
      <c r="S941" s="30"/>
      <c r="T941" s="30"/>
      <c r="U941" s="30"/>
      <c r="V941" s="30" t="str">
        <f t="shared" si="300"/>
        <v/>
      </c>
      <c r="W941" s="53" t="str">
        <f t="shared" si="301"/>
        <v/>
      </c>
      <c r="Y941" s="54" t="e">
        <f t="shared" ca="1" si="313"/>
        <v>#N/A</v>
      </c>
      <c r="Z941" s="30">
        <v>941</v>
      </c>
      <c r="AA941" s="30" t="e">
        <f t="shared" si="306"/>
        <v>#N/A</v>
      </c>
      <c r="AB941" s="30" t="e">
        <f t="shared" ca="1" si="307"/>
        <v>#N/A</v>
      </c>
      <c r="AC941" s="30" t="e">
        <f t="shared" ca="1" si="308"/>
        <v>#N/A</v>
      </c>
      <c r="AD941" s="30" t="e">
        <f t="shared" ca="1" si="309"/>
        <v>#N/A</v>
      </c>
      <c r="AE941" s="30" t="e">
        <f t="shared" ca="1" si="310"/>
        <v>#N/A</v>
      </c>
      <c r="AF941" s="30" t="e">
        <f t="shared" ca="1" si="311"/>
        <v>#N/A</v>
      </c>
      <c r="AG941" s="30" t="e">
        <f t="shared" ca="1" si="314"/>
        <v>#N/A</v>
      </c>
      <c r="AH941" s="53" t="str">
        <f t="shared" si="312"/>
        <v/>
      </c>
    </row>
    <row r="942" spans="1:34">
      <c r="A942" s="48"/>
      <c r="B942" s="135"/>
      <c r="C942" s="135"/>
      <c r="D942" s="135"/>
      <c r="E942" s="135"/>
      <c r="F942" s="135"/>
      <c r="G942" s="135"/>
      <c r="H942" s="135"/>
      <c r="I942" s="134"/>
      <c r="K942" s="51" t="str">
        <f t="shared" si="302"/>
        <v/>
      </c>
      <c r="L942" s="52" t="str">
        <f t="shared" si="303"/>
        <v/>
      </c>
      <c r="M942" s="52"/>
      <c r="N942" s="52"/>
      <c r="O942" s="52"/>
      <c r="P942" s="30"/>
      <c r="Q942" s="30" t="str">
        <f t="shared" si="304"/>
        <v/>
      </c>
      <c r="R942" s="30" t="str">
        <f t="shared" si="305"/>
        <v/>
      </c>
      <c r="S942" s="30"/>
      <c r="T942" s="30"/>
      <c r="U942" s="30"/>
      <c r="V942" s="30" t="str">
        <f t="shared" si="300"/>
        <v/>
      </c>
      <c r="W942" s="53" t="str">
        <f t="shared" si="301"/>
        <v/>
      </c>
      <c r="Y942" s="54" t="e">
        <f t="shared" ca="1" si="313"/>
        <v>#N/A</v>
      </c>
      <c r="Z942" s="30">
        <v>942</v>
      </c>
      <c r="AA942" s="30" t="e">
        <f t="shared" si="306"/>
        <v>#N/A</v>
      </c>
      <c r="AB942" s="30" t="e">
        <f t="shared" ca="1" si="307"/>
        <v>#N/A</v>
      </c>
      <c r="AC942" s="30" t="e">
        <f t="shared" ca="1" si="308"/>
        <v>#N/A</v>
      </c>
      <c r="AD942" s="30" t="e">
        <f t="shared" ca="1" si="309"/>
        <v>#N/A</v>
      </c>
      <c r="AE942" s="30" t="e">
        <f t="shared" ca="1" si="310"/>
        <v>#N/A</v>
      </c>
      <c r="AF942" s="30" t="e">
        <f t="shared" ca="1" si="311"/>
        <v>#N/A</v>
      </c>
      <c r="AG942" s="30" t="e">
        <f t="shared" ca="1" si="314"/>
        <v>#N/A</v>
      </c>
      <c r="AH942" s="53" t="str">
        <f t="shared" si="312"/>
        <v/>
      </c>
    </row>
    <row r="943" spans="1:34">
      <c r="A943" s="48"/>
      <c r="B943" s="135"/>
      <c r="C943" s="135"/>
      <c r="D943" s="135"/>
      <c r="E943" s="135"/>
      <c r="F943" s="135"/>
      <c r="G943" s="135"/>
      <c r="H943" s="135"/>
      <c r="I943" s="134"/>
      <c r="K943" s="51" t="str">
        <f t="shared" si="302"/>
        <v/>
      </c>
      <c r="L943" s="52" t="str">
        <f t="shared" si="303"/>
        <v/>
      </c>
      <c r="M943" s="52"/>
      <c r="N943" s="52"/>
      <c r="O943" s="52"/>
      <c r="P943" s="30"/>
      <c r="Q943" s="30" t="str">
        <f t="shared" si="304"/>
        <v/>
      </c>
      <c r="R943" s="30" t="str">
        <f t="shared" si="305"/>
        <v/>
      </c>
      <c r="S943" s="30"/>
      <c r="T943" s="30"/>
      <c r="U943" s="30"/>
      <c r="V943" s="30" t="str">
        <f t="shared" si="300"/>
        <v/>
      </c>
      <c r="W943" s="53" t="str">
        <f t="shared" si="301"/>
        <v/>
      </c>
      <c r="Y943" s="54" t="e">
        <f t="shared" ca="1" si="313"/>
        <v>#N/A</v>
      </c>
      <c r="Z943" s="30">
        <v>943</v>
      </c>
      <c r="AA943" s="30" t="e">
        <f t="shared" si="306"/>
        <v>#N/A</v>
      </c>
      <c r="AB943" s="30" t="e">
        <f t="shared" ca="1" si="307"/>
        <v>#N/A</v>
      </c>
      <c r="AC943" s="30" t="e">
        <f t="shared" ca="1" si="308"/>
        <v>#N/A</v>
      </c>
      <c r="AD943" s="30" t="e">
        <f t="shared" ca="1" si="309"/>
        <v>#N/A</v>
      </c>
      <c r="AE943" s="30" t="e">
        <f t="shared" ca="1" si="310"/>
        <v>#N/A</v>
      </c>
      <c r="AF943" s="30" t="e">
        <f t="shared" ca="1" si="311"/>
        <v>#N/A</v>
      </c>
      <c r="AG943" s="30" t="e">
        <f t="shared" ca="1" si="314"/>
        <v>#N/A</v>
      </c>
      <c r="AH943" s="53" t="str">
        <f t="shared" si="312"/>
        <v/>
      </c>
    </row>
    <row r="944" spans="1:34">
      <c r="A944" s="48"/>
      <c r="B944" s="135"/>
      <c r="C944" s="135"/>
      <c r="D944" s="135"/>
      <c r="E944" s="135"/>
      <c r="F944" s="135"/>
      <c r="G944" s="135"/>
      <c r="H944" s="135"/>
      <c r="I944" s="134"/>
      <c r="K944" s="51" t="str">
        <f t="shared" si="302"/>
        <v/>
      </c>
      <c r="L944" s="52" t="str">
        <f t="shared" si="303"/>
        <v/>
      </c>
      <c r="M944" s="52"/>
      <c r="N944" s="52"/>
      <c r="O944" s="52"/>
      <c r="P944" s="30"/>
      <c r="Q944" s="30" t="str">
        <f t="shared" si="304"/>
        <v/>
      </c>
      <c r="R944" s="30" t="str">
        <f t="shared" si="305"/>
        <v/>
      </c>
      <c r="S944" s="30"/>
      <c r="T944" s="30"/>
      <c r="U944" s="30"/>
      <c r="V944" s="30" t="str">
        <f t="shared" si="300"/>
        <v/>
      </c>
      <c r="W944" s="53" t="str">
        <f t="shared" si="301"/>
        <v/>
      </c>
      <c r="Y944" s="54" t="e">
        <f t="shared" ca="1" si="313"/>
        <v>#N/A</v>
      </c>
      <c r="Z944" s="30">
        <v>944</v>
      </c>
      <c r="AA944" s="30" t="e">
        <f t="shared" si="306"/>
        <v>#N/A</v>
      </c>
      <c r="AB944" s="30" t="e">
        <f t="shared" ca="1" si="307"/>
        <v>#N/A</v>
      </c>
      <c r="AC944" s="30" t="e">
        <f t="shared" ca="1" si="308"/>
        <v>#N/A</v>
      </c>
      <c r="AD944" s="30" t="e">
        <f t="shared" ca="1" si="309"/>
        <v>#N/A</v>
      </c>
      <c r="AE944" s="30" t="e">
        <f t="shared" ca="1" si="310"/>
        <v>#N/A</v>
      </c>
      <c r="AF944" s="30" t="e">
        <f t="shared" ca="1" si="311"/>
        <v>#N/A</v>
      </c>
      <c r="AG944" s="30" t="e">
        <f t="shared" ca="1" si="314"/>
        <v>#N/A</v>
      </c>
      <c r="AH944" s="53" t="str">
        <f t="shared" si="312"/>
        <v/>
      </c>
    </row>
    <row r="945" spans="1:34">
      <c r="A945" s="48"/>
      <c r="B945" s="135"/>
      <c r="C945" s="135"/>
      <c r="D945" s="135"/>
      <c r="E945" s="135"/>
      <c r="F945" s="135"/>
      <c r="G945" s="135"/>
      <c r="H945" s="135"/>
      <c r="I945" s="134"/>
      <c r="K945" s="51" t="str">
        <f t="shared" si="302"/>
        <v/>
      </c>
      <c r="L945" s="52" t="str">
        <f t="shared" si="303"/>
        <v/>
      </c>
      <c r="M945" s="52"/>
      <c r="N945" s="52"/>
      <c r="O945" s="52"/>
      <c r="P945" s="30"/>
      <c r="Q945" s="30" t="str">
        <f t="shared" si="304"/>
        <v/>
      </c>
      <c r="R945" s="30" t="str">
        <f t="shared" si="305"/>
        <v/>
      </c>
      <c r="S945" s="30"/>
      <c r="T945" s="30"/>
      <c r="U945" s="30"/>
      <c r="V945" s="30" t="str">
        <f t="shared" si="300"/>
        <v/>
      </c>
      <c r="W945" s="53" t="str">
        <f t="shared" si="301"/>
        <v/>
      </c>
      <c r="Y945" s="54" t="e">
        <f t="shared" ca="1" si="313"/>
        <v>#N/A</v>
      </c>
      <c r="Z945" s="30">
        <v>945</v>
      </c>
      <c r="AA945" s="30" t="e">
        <f t="shared" si="306"/>
        <v>#N/A</v>
      </c>
      <c r="AB945" s="30" t="e">
        <f t="shared" ca="1" si="307"/>
        <v>#N/A</v>
      </c>
      <c r="AC945" s="30" t="e">
        <f t="shared" ca="1" si="308"/>
        <v>#N/A</v>
      </c>
      <c r="AD945" s="30" t="e">
        <f t="shared" ca="1" si="309"/>
        <v>#N/A</v>
      </c>
      <c r="AE945" s="30" t="e">
        <f t="shared" ca="1" si="310"/>
        <v>#N/A</v>
      </c>
      <c r="AF945" s="30" t="e">
        <f t="shared" ca="1" si="311"/>
        <v>#N/A</v>
      </c>
      <c r="AG945" s="30" t="e">
        <f t="shared" ca="1" si="314"/>
        <v>#N/A</v>
      </c>
      <c r="AH945" s="53" t="str">
        <f t="shared" si="312"/>
        <v/>
      </c>
    </row>
    <row r="946" spans="1:34">
      <c r="A946" s="48"/>
      <c r="B946" s="135"/>
      <c r="C946" s="135"/>
      <c r="D946" s="135"/>
      <c r="E946" s="135"/>
      <c r="F946" s="135"/>
      <c r="G946" s="135"/>
      <c r="H946" s="135"/>
      <c r="I946" s="134"/>
      <c r="K946" s="51" t="str">
        <f t="shared" si="302"/>
        <v/>
      </c>
      <c r="L946" s="52" t="str">
        <f t="shared" si="303"/>
        <v/>
      </c>
      <c r="M946" s="52"/>
      <c r="N946" s="52"/>
      <c r="O946" s="52"/>
      <c r="P946" s="30"/>
      <c r="Q946" s="30" t="str">
        <f t="shared" si="304"/>
        <v/>
      </c>
      <c r="R946" s="30" t="str">
        <f t="shared" si="305"/>
        <v/>
      </c>
      <c r="S946" s="30"/>
      <c r="T946" s="30"/>
      <c r="U946" s="30"/>
      <c r="V946" s="30" t="str">
        <f t="shared" si="300"/>
        <v/>
      </c>
      <c r="W946" s="53" t="str">
        <f t="shared" si="301"/>
        <v/>
      </c>
      <c r="Y946" s="54" t="e">
        <f t="shared" ca="1" si="313"/>
        <v>#N/A</v>
      </c>
      <c r="Z946" s="30">
        <v>946</v>
      </c>
      <c r="AA946" s="30" t="e">
        <f t="shared" si="306"/>
        <v>#N/A</v>
      </c>
      <c r="AB946" s="30" t="e">
        <f t="shared" ca="1" si="307"/>
        <v>#N/A</v>
      </c>
      <c r="AC946" s="30" t="e">
        <f t="shared" ca="1" si="308"/>
        <v>#N/A</v>
      </c>
      <c r="AD946" s="30" t="e">
        <f t="shared" ca="1" si="309"/>
        <v>#N/A</v>
      </c>
      <c r="AE946" s="30" t="e">
        <f t="shared" ca="1" si="310"/>
        <v>#N/A</v>
      </c>
      <c r="AF946" s="30" t="e">
        <f t="shared" ca="1" si="311"/>
        <v>#N/A</v>
      </c>
      <c r="AG946" s="30" t="e">
        <f t="shared" ca="1" si="314"/>
        <v>#N/A</v>
      </c>
      <c r="AH946" s="53" t="str">
        <f t="shared" si="312"/>
        <v/>
      </c>
    </row>
    <row r="947" spans="1:34">
      <c r="A947" s="48"/>
      <c r="B947" s="135"/>
      <c r="C947" s="135"/>
      <c r="D947" s="135"/>
      <c r="E947" s="135"/>
      <c r="F947" s="135"/>
      <c r="G947" s="135"/>
      <c r="H947" s="135"/>
      <c r="I947" s="134"/>
      <c r="K947" s="51" t="str">
        <f t="shared" si="302"/>
        <v/>
      </c>
      <c r="L947" s="52" t="str">
        <f t="shared" si="303"/>
        <v/>
      </c>
      <c r="M947" s="52"/>
      <c r="N947" s="52"/>
      <c r="O947" s="52"/>
      <c r="P947" s="30"/>
      <c r="Q947" s="30" t="str">
        <f t="shared" si="304"/>
        <v/>
      </c>
      <c r="R947" s="30" t="str">
        <f t="shared" si="305"/>
        <v/>
      </c>
      <c r="S947" s="30"/>
      <c r="T947" s="30"/>
      <c r="U947" s="30"/>
      <c r="V947" s="30" t="str">
        <f t="shared" si="300"/>
        <v/>
      </c>
      <c r="W947" s="53" t="str">
        <f t="shared" si="301"/>
        <v/>
      </c>
      <c r="Y947" s="54" t="e">
        <f t="shared" ca="1" si="313"/>
        <v>#N/A</v>
      </c>
      <c r="Z947" s="30">
        <v>947</v>
      </c>
      <c r="AA947" s="30" t="e">
        <f t="shared" si="306"/>
        <v>#N/A</v>
      </c>
      <c r="AB947" s="30" t="e">
        <f t="shared" ca="1" si="307"/>
        <v>#N/A</v>
      </c>
      <c r="AC947" s="30" t="e">
        <f t="shared" ca="1" si="308"/>
        <v>#N/A</v>
      </c>
      <c r="AD947" s="30" t="e">
        <f t="shared" ca="1" si="309"/>
        <v>#N/A</v>
      </c>
      <c r="AE947" s="30" t="e">
        <f t="shared" ca="1" si="310"/>
        <v>#N/A</v>
      </c>
      <c r="AF947" s="30" t="e">
        <f t="shared" ca="1" si="311"/>
        <v>#N/A</v>
      </c>
      <c r="AG947" s="30" t="e">
        <f t="shared" ca="1" si="314"/>
        <v>#N/A</v>
      </c>
      <c r="AH947" s="53" t="str">
        <f t="shared" si="312"/>
        <v/>
      </c>
    </row>
    <row r="948" spans="1:34">
      <c r="A948" s="48"/>
      <c r="B948" s="135"/>
      <c r="C948" s="135"/>
      <c r="D948" s="135"/>
      <c r="E948" s="135"/>
      <c r="F948" s="135"/>
      <c r="G948" s="135"/>
      <c r="H948" s="135"/>
      <c r="I948" s="134"/>
      <c r="K948" s="51" t="str">
        <f t="shared" si="302"/>
        <v/>
      </c>
      <c r="L948" s="52" t="str">
        <f t="shared" si="303"/>
        <v/>
      </c>
      <c r="M948" s="52"/>
      <c r="N948" s="52"/>
      <c r="O948" s="52"/>
      <c r="P948" s="30"/>
      <c r="Q948" s="30" t="str">
        <f t="shared" si="304"/>
        <v/>
      </c>
      <c r="R948" s="30" t="str">
        <f t="shared" si="305"/>
        <v/>
      </c>
      <c r="S948" s="30"/>
      <c r="T948" s="30"/>
      <c r="U948" s="30"/>
      <c r="V948" s="30" t="str">
        <f t="shared" si="300"/>
        <v/>
      </c>
      <c r="W948" s="53" t="str">
        <f t="shared" si="301"/>
        <v/>
      </c>
      <c r="Y948" s="54" t="e">
        <f t="shared" ca="1" si="313"/>
        <v>#N/A</v>
      </c>
      <c r="Z948" s="30">
        <v>948</v>
      </c>
      <c r="AA948" s="30" t="e">
        <f t="shared" si="306"/>
        <v>#N/A</v>
      </c>
      <c r="AB948" s="30" t="e">
        <f t="shared" ca="1" si="307"/>
        <v>#N/A</v>
      </c>
      <c r="AC948" s="30" t="e">
        <f t="shared" ca="1" si="308"/>
        <v>#N/A</v>
      </c>
      <c r="AD948" s="30" t="e">
        <f t="shared" ca="1" si="309"/>
        <v>#N/A</v>
      </c>
      <c r="AE948" s="30" t="e">
        <f t="shared" ca="1" si="310"/>
        <v>#N/A</v>
      </c>
      <c r="AF948" s="30" t="e">
        <f t="shared" ca="1" si="311"/>
        <v>#N/A</v>
      </c>
      <c r="AG948" s="30" t="e">
        <f t="shared" ca="1" si="314"/>
        <v>#N/A</v>
      </c>
      <c r="AH948" s="53" t="str">
        <f t="shared" si="312"/>
        <v/>
      </c>
    </row>
    <row r="949" spans="1:34">
      <c r="A949" s="48"/>
      <c r="B949" s="135"/>
      <c r="C949" s="135"/>
      <c r="D949" s="135"/>
      <c r="E949" s="135"/>
      <c r="F949" s="135"/>
      <c r="G949" s="135"/>
      <c r="H949" s="135"/>
      <c r="I949" s="134"/>
      <c r="K949" s="51" t="str">
        <f t="shared" si="302"/>
        <v/>
      </c>
      <c r="L949" s="52" t="str">
        <f t="shared" si="303"/>
        <v/>
      </c>
      <c r="M949" s="52"/>
      <c r="N949" s="52"/>
      <c r="O949" s="52"/>
      <c r="P949" s="30"/>
      <c r="Q949" s="30" t="str">
        <f t="shared" si="304"/>
        <v/>
      </c>
      <c r="R949" s="30" t="str">
        <f t="shared" si="305"/>
        <v/>
      </c>
      <c r="S949" s="30"/>
      <c r="T949" s="30"/>
      <c r="U949" s="30"/>
      <c r="V949" s="30" t="str">
        <f t="shared" si="300"/>
        <v/>
      </c>
      <c r="W949" s="53" t="str">
        <f t="shared" si="301"/>
        <v/>
      </c>
      <c r="Y949" s="54" t="e">
        <f t="shared" ca="1" si="313"/>
        <v>#N/A</v>
      </c>
      <c r="Z949" s="30">
        <v>949</v>
      </c>
      <c r="AA949" s="30" t="e">
        <f t="shared" si="306"/>
        <v>#N/A</v>
      </c>
      <c r="AB949" s="30" t="e">
        <f t="shared" ca="1" si="307"/>
        <v>#N/A</v>
      </c>
      <c r="AC949" s="30" t="e">
        <f t="shared" ca="1" si="308"/>
        <v>#N/A</v>
      </c>
      <c r="AD949" s="30" t="e">
        <f t="shared" ca="1" si="309"/>
        <v>#N/A</v>
      </c>
      <c r="AE949" s="30" t="e">
        <f t="shared" ca="1" si="310"/>
        <v>#N/A</v>
      </c>
      <c r="AF949" s="30" t="e">
        <f t="shared" ca="1" si="311"/>
        <v>#N/A</v>
      </c>
      <c r="AG949" s="30" t="e">
        <f t="shared" ca="1" si="314"/>
        <v>#N/A</v>
      </c>
      <c r="AH949" s="53" t="str">
        <f t="shared" si="312"/>
        <v/>
      </c>
    </row>
    <row r="950" spans="1:34">
      <c r="A950" s="48"/>
      <c r="B950" s="135"/>
      <c r="C950" s="135"/>
      <c r="D950" s="135"/>
      <c r="E950" s="135"/>
      <c r="F950" s="135"/>
      <c r="G950" s="135"/>
      <c r="H950" s="135"/>
      <c r="I950" s="134"/>
      <c r="K950" s="51" t="str">
        <f t="shared" si="302"/>
        <v/>
      </c>
      <c r="L950" s="52" t="str">
        <f t="shared" si="303"/>
        <v/>
      </c>
      <c r="M950" s="52"/>
      <c r="N950" s="52"/>
      <c r="O950" s="52"/>
      <c r="P950" s="30"/>
      <c r="Q950" s="30" t="str">
        <f t="shared" si="304"/>
        <v/>
      </c>
      <c r="R950" s="30" t="str">
        <f t="shared" si="305"/>
        <v/>
      </c>
      <c r="S950" s="30"/>
      <c r="T950" s="30"/>
      <c r="U950" s="30"/>
      <c r="V950" s="30" t="str">
        <f t="shared" si="300"/>
        <v/>
      </c>
      <c r="W950" s="53" t="str">
        <f t="shared" si="301"/>
        <v/>
      </c>
      <c r="Y950" s="54" t="e">
        <f t="shared" ca="1" si="313"/>
        <v>#N/A</v>
      </c>
      <c r="Z950" s="30">
        <v>950</v>
      </c>
      <c r="AA950" s="30" t="e">
        <f t="shared" si="306"/>
        <v>#N/A</v>
      </c>
      <c r="AB950" s="30" t="e">
        <f t="shared" ca="1" si="307"/>
        <v>#N/A</v>
      </c>
      <c r="AC950" s="30" t="e">
        <f t="shared" ca="1" si="308"/>
        <v>#N/A</v>
      </c>
      <c r="AD950" s="30" t="e">
        <f t="shared" ca="1" si="309"/>
        <v>#N/A</v>
      </c>
      <c r="AE950" s="30" t="e">
        <f t="shared" ca="1" si="310"/>
        <v>#N/A</v>
      </c>
      <c r="AF950" s="30" t="e">
        <f t="shared" ca="1" si="311"/>
        <v>#N/A</v>
      </c>
      <c r="AG950" s="30" t="e">
        <f t="shared" ca="1" si="314"/>
        <v>#N/A</v>
      </c>
      <c r="AH950" s="53" t="str">
        <f t="shared" si="312"/>
        <v/>
      </c>
    </row>
    <row r="951" spans="1:34">
      <c r="A951" s="48"/>
      <c r="B951" s="135"/>
      <c r="C951" s="135"/>
      <c r="D951" s="135"/>
      <c r="E951" s="135"/>
      <c r="F951" s="135"/>
      <c r="G951" s="135"/>
      <c r="H951" s="135"/>
      <c r="I951" s="134"/>
      <c r="K951" s="51" t="str">
        <f t="shared" si="302"/>
        <v/>
      </c>
      <c r="L951" s="52" t="str">
        <f t="shared" si="303"/>
        <v/>
      </c>
      <c r="M951" s="52"/>
      <c r="N951" s="52"/>
      <c r="O951" s="52"/>
      <c r="P951" s="30"/>
      <c r="Q951" s="30" t="str">
        <f t="shared" si="304"/>
        <v/>
      </c>
      <c r="R951" s="30" t="str">
        <f t="shared" si="305"/>
        <v/>
      </c>
      <c r="S951" s="30"/>
      <c r="T951" s="30"/>
      <c r="U951" s="30"/>
      <c r="V951" s="30" t="str">
        <f t="shared" si="300"/>
        <v/>
      </c>
      <c r="W951" s="53" t="str">
        <f t="shared" si="301"/>
        <v/>
      </c>
      <c r="Y951" s="54" t="e">
        <f t="shared" ca="1" si="313"/>
        <v>#N/A</v>
      </c>
      <c r="Z951" s="30">
        <v>951</v>
      </c>
      <c r="AA951" s="30" t="e">
        <f t="shared" si="306"/>
        <v>#N/A</v>
      </c>
      <c r="AB951" s="30" t="e">
        <f t="shared" ca="1" si="307"/>
        <v>#N/A</v>
      </c>
      <c r="AC951" s="30" t="e">
        <f t="shared" ca="1" si="308"/>
        <v>#N/A</v>
      </c>
      <c r="AD951" s="30" t="e">
        <f t="shared" ca="1" si="309"/>
        <v>#N/A</v>
      </c>
      <c r="AE951" s="30" t="e">
        <f t="shared" ca="1" si="310"/>
        <v>#N/A</v>
      </c>
      <c r="AF951" s="30" t="e">
        <f t="shared" ca="1" si="311"/>
        <v>#N/A</v>
      </c>
      <c r="AG951" s="30" t="e">
        <f t="shared" ca="1" si="314"/>
        <v>#N/A</v>
      </c>
      <c r="AH951" s="53" t="str">
        <f t="shared" si="312"/>
        <v/>
      </c>
    </row>
    <row r="952" spans="1:34">
      <c r="A952" s="48"/>
      <c r="B952" s="135"/>
      <c r="C952" s="135"/>
      <c r="D952" s="135"/>
      <c r="E952" s="135"/>
      <c r="F952" s="135"/>
      <c r="G952" s="135"/>
      <c r="H952" s="135"/>
      <c r="I952" s="134"/>
      <c r="K952" s="51" t="str">
        <f t="shared" si="302"/>
        <v/>
      </c>
      <c r="L952" s="52" t="str">
        <f t="shared" si="303"/>
        <v/>
      </c>
      <c r="M952" s="52"/>
      <c r="N952" s="52"/>
      <c r="O952" s="52"/>
      <c r="P952" s="30"/>
      <c r="Q952" s="30" t="str">
        <f t="shared" si="304"/>
        <v/>
      </c>
      <c r="R952" s="30" t="str">
        <f t="shared" si="305"/>
        <v/>
      </c>
      <c r="S952" s="30"/>
      <c r="T952" s="30"/>
      <c r="U952" s="30"/>
      <c r="V952" s="30" t="str">
        <f t="shared" si="300"/>
        <v/>
      </c>
      <c r="W952" s="53" t="str">
        <f t="shared" si="301"/>
        <v/>
      </c>
      <c r="Y952" s="54" t="e">
        <f t="shared" ca="1" si="313"/>
        <v>#N/A</v>
      </c>
      <c r="Z952" s="30">
        <v>952</v>
      </c>
      <c r="AA952" s="30" t="e">
        <f t="shared" si="306"/>
        <v>#N/A</v>
      </c>
      <c r="AB952" s="30" t="e">
        <f t="shared" ca="1" si="307"/>
        <v>#N/A</v>
      </c>
      <c r="AC952" s="30" t="e">
        <f t="shared" ca="1" si="308"/>
        <v>#N/A</v>
      </c>
      <c r="AD952" s="30" t="e">
        <f t="shared" ca="1" si="309"/>
        <v>#N/A</v>
      </c>
      <c r="AE952" s="30" t="e">
        <f t="shared" ca="1" si="310"/>
        <v>#N/A</v>
      </c>
      <c r="AF952" s="30" t="e">
        <f t="shared" ca="1" si="311"/>
        <v>#N/A</v>
      </c>
      <c r="AG952" s="30" t="e">
        <f t="shared" ca="1" si="314"/>
        <v>#N/A</v>
      </c>
      <c r="AH952" s="53" t="str">
        <f t="shared" si="312"/>
        <v/>
      </c>
    </row>
    <row r="953" spans="1:34">
      <c r="A953" s="48"/>
      <c r="B953" s="135"/>
      <c r="C953" s="135"/>
      <c r="D953" s="135"/>
      <c r="E953" s="135"/>
      <c r="F953" s="135"/>
      <c r="G953" s="135"/>
      <c r="H953" s="135"/>
      <c r="I953" s="134"/>
      <c r="K953" s="51" t="str">
        <f t="shared" si="302"/>
        <v/>
      </c>
      <c r="L953" s="52" t="str">
        <f t="shared" si="303"/>
        <v/>
      </c>
      <c r="M953" s="52"/>
      <c r="N953" s="52"/>
      <c r="O953" s="52"/>
      <c r="P953" s="30"/>
      <c r="Q953" s="30" t="str">
        <f t="shared" si="304"/>
        <v/>
      </c>
      <c r="R953" s="30" t="str">
        <f t="shared" si="305"/>
        <v/>
      </c>
      <c r="S953" s="30"/>
      <c r="T953" s="30"/>
      <c r="U953" s="30"/>
      <c r="V953" s="30" t="str">
        <f t="shared" si="300"/>
        <v/>
      </c>
      <c r="W953" s="53" t="str">
        <f t="shared" si="301"/>
        <v/>
      </c>
      <c r="Y953" s="54" t="e">
        <f t="shared" ca="1" si="313"/>
        <v>#N/A</v>
      </c>
      <c r="Z953" s="30">
        <v>953</v>
      </c>
      <c r="AA953" s="30" t="e">
        <f t="shared" si="306"/>
        <v>#N/A</v>
      </c>
      <c r="AB953" s="30" t="e">
        <f t="shared" ca="1" si="307"/>
        <v>#N/A</v>
      </c>
      <c r="AC953" s="30" t="e">
        <f t="shared" ca="1" si="308"/>
        <v>#N/A</v>
      </c>
      <c r="AD953" s="30" t="e">
        <f t="shared" ca="1" si="309"/>
        <v>#N/A</v>
      </c>
      <c r="AE953" s="30" t="e">
        <f t="shared" ca="1" si="310"/>
        <v>#N/A</v>
      </c>
      <c r="AF953" s="30" t="e">
        <f t="shared" ca="1" si="311"/>
        <v>#N/A</v>
      </c>
      <c r="AG953" s="30" t="e">
        <f t="shared" ca="1" si="314"/>
        <v>#N/A</v>
      </c>
      <c r="AH953" s="53" t="str">
        <f t="shared" si="312"/>
        <v/>
      </c>
    </row>
    <row r="954" spans="1:34">
      <c r="A954" s="48"/>
      <c r="B954" s="135"/>
      <c r="C954" s="135"/>
      <c r="D954" s="135"/>
      <c r="E954" s="135"/>
      <c r="F954" s="135"/>
      <c r="G954" s="135"/>
      <c r="H954" s="135"/>
      <c r="I954" s="134"/>
      <c r="K954" s="51" t="str">
        <f t="shared" si="302"/>
        <v/>
      </c>
      <c r="L954" s="52" t="str">
        <f t="shared" si="303"/>
        <v/>
      </c>
      <c r="M954" s="52"/>
      <c r="N954" s="52"/>
      <c r="O954" s="52"/>
      <c r="P954" s="30"/>
      <c r="Q954" s="30" t="str">
        <f t="shared" si="304"/>
        <v/>
      </c>
      <c r="R954" s="30" t="str">
        <f t="shared" si="305"/>
        <v/>
      </c>
      <c r="S954" s="30"/>
      <c r="T954" s="30"/>
      <c r="U954" s="30"/>
      <c r="V954" s="30" t="str">
        <f t="shared" si="300"/>
        <v/>
      </c>
      <c r="W954" s="53" t="str">
        <f t="shared" si="301"/>
        <v/>
      </c>
      <c r="Y954" s="54" t="e">
        <f t="shared" ca="1" si="313"/>
        <v>#N/A</v>
      </c>
      <c r="Z954" s="30">
        <v>954</v>
      </c>
      <c r="AA954" s="30" t="e">
        <f t="shared" si="306"/>
        <v>#N/A</v>
      </c>
      <c r="AB954" s="30" t="e">
        <f t="shared" ca="1" si="307"/>
        <v>#N/A</v>
      </c>
      <c r="AC954" s="30" t="e">
        <f t="shared" ca="1" si="308"/>
        <v>#N/A</v>
      </c>
      <c r="AD954" s="30" t="e">
        <f t="shared" ca="1" si="309"/>
        <v>#N/A</v>
      </c>
      <c r="AE954" s="30" t="e">
        <f t="shared" ca="1" si="310"/>
        <v>#N/A</v>
      </c>
      <c r="AF954" s="30" t="e">
        <f t="shared" ca="1" si="311"/>
        <v>#N/A</v>
      </c>
      <c r="AG954" s="30" t="e">
        <f t="shared" ca="1" si="314"/>
        <v>#N/A</v>
      </c>
      <c r="AH954" s="53" t="str">
        <f t="shared" si="312"/>
        <v/>
      </c>
    </row>
    <row r="955" spans="1:34">
      <c r="A955" s="48"/>
      <c r="B955" s="135"/>
      <c r="C955" s="135"/>
      <c r="D955" s="135"/>
      <c r="E955" s="135"/>
      <c r="F955" s="135"/>
      <c r="G955" s="135"/>
      <c r="H955" s="135"/>
      <c r="I955" s="134"/>
      <c r="K955" s="51" t="str">
        <f t="shared" si="302"/>
        <v/>
      </c>
      <c r="L955" s="52" t="str">
        <f t="shared" si="303"/>
        <v/>
      </c>
      <c r="M955" s="52"/>
      <c r="N955" s="52"/>
      <c r="O955" s="52"/>
      <c r="P955" s="30"/>
      <c r="Q955" s="30" t="str">
        <f t="shared" si="304"/>
        <v/>
      </c>
      <c r="R955" s="30" t="str">
        <f t="shared" si="305"/>
        <v/>
      </c>
      <c r="S955" s="30"/>
      <c r="T955" s="30"/>
      <c r="U955" s="30"/>
      <c r="V955" s="30" t="str">
        <f t="shared" si="300"/>
        <v/>
      </c>
      <c r="W955" s="53" t="str">
        <f t="shared" si="301"/>
        <v/>
      </c>
      <c r="Y955" s="54" t="e">
        <f t="shared" ca="1" si="313"/>
        <v>#N/A</v>
      </c>
      <c r="Z955" s="30">
        <v>955</v>
      </c>
      <c r="AA955" s="30" t="e">
        <f t="shared" si="306"/>
        <v>#N/A</v>
      </c>
      <c r="AB955" s="30" t="e">
        <f t="shared" ca="1" si="307"/>
        <v>#N/A</v>
      </c>
      <c r="AC955" s="30" t="e">
        <f t="shared" ca="1" si="308"/>
        <v>#N/A</v>
      </c>
      <c r="AD955" s="30" t="e">
        <f t="shared" ca="1" si="309"/>
        <v>#N/A</v>
      </c>
      <c r="AE955" s="30" t="e">
        <f t="shared" ca="1" si="310"/>
        <v>#N/A</v>
      </c>
      <c r="AF955" s="30" t="e">
        <f t="shared" ca="1" si="311"/>
        <v>#N/A</v>
      </c>
      <c r="AG955" s="30" t="e">
        <f t="shared" ca="1" si="314"/>
        <v>#N/A</v>
      </c>
      <c r="AH955" s="53" t="str">
        <f t="shared" si="312"/>
        <v/>
      </c>
    </row>
    <row r="956" spans="1:34">
      <c r="A956" s="48"/>
      <c r="B956" s="135"/>
      <c r="C956" s="135"/>
      <c r="D956" s="135"/>
      <c r="E956" s="135"/>
      <c r="F956" s="135"/>
      <c r="G956" s="135"/>
      <c r="H956" s="135"/>
      <c r="I956" s="134"/>
      <c r="K956" s="51" t="str">
        <f t="shared" si="302"/>
        <v/>
      </c>
      <c r="L956" s="52" t="str">
        <f t="shared" si="303"/>
        <v/>
      </c>
      <c r="M956" s="52"/>
      <c r="N956" s="52"/>
      <c r="O956" s="52"/>
      <c r="P956" s="30"/>
      <c r="Q956" s="30" t="str">
        <f t="shared" si="304"/>
        <v/>
      </c>
      <c r="R956" s="30" t="str">
        <f t="shared" si="305"/>
        <v/>
      </c>
      <c r="S956" s="30"/>
      <c r="T956" s="30"/>
      <c r="U956" s="30"/>
      <c r="V956" s="30" t="str">
        <f t="shared" si="300"/>
        <v/>
      </c>
      <c r="W956" s="53" t="str">
        <f t="shared" si="301"/>
        <v/>
      </c>
      <c r="Y956" s="54" t="e">
        <f t="shared" ca="1" si="313"/>
        <v>#N/A</v>
      </c>
      <c r="Z956" s="30">
        <v>956</v>
      </c>
      <c r="AA956" s="30" t="e">
        <f t="shared" si="306"/>
        <v>#N/A</v>
      </c>
      <c r="AB956" s="30" t="e">
        <f t="shared" ca="1" si="307"/>
        <v>#N/A</v>
      </c>
      <c r="AC956" s="30" t="e">
        <f t="shared" ca="1" si="308"/>
        <v>#N/A</v>
      </c>
      <c r="AD956" s="30" t="e">
        <f t="shared" ca="1" si="309"/>
        <v>#N/A</v>
      </c>
      <c r="AE956" s="30" t="e">
        <f t="shared" ca="1" si="310"/>
        <v>#N/A</v>
      </c>
      <c r="AF956" s="30" t="e">
        <f t="shared" ca="1" si="311"/>
        <v>#N/A</v>
      </c>
      <c r="AG956" s="30" t="e">
        <f t="shared" ca="1" si="314"/>
        <v>#N/A</v>
      </c>
      <c r="AH956" s="53" t="str">
        <f t="shared" si="312"/>
        <v/>
      </c>
    </row>
    <row r="957" spans="1:34">
      <c r="A957" s="48"/>
      <c r="B957" s="135"/>
      <c r="C957" s="135"/>
      <c r="D957" s="135"/>
      <c r="E957" s="135"/>
      <c r="F957" s="135"/>
      <c r="G957" s="135"/>
      <c r="H957" s="135"/>
      <c r="I957" s="134"/>
      <c r="K957" s="51" t="str">
        <f t="shared" si="302"/>
        <v/>
      </c>
      <c r="L957" s="52" t="str">
        <f t="shared" si="303"/>
        <v/>
      </c>
      <c r="M957" s="52"/>
      <c r="N957" s="52"/>
      <c r="O957" s="52"/>
      <c r="P957" s="30"/>
      <c r="Q957" s="30" t="str">
        <f t="shared" si="304"/>
        <v/>
      </c>
      <c r="R957" s="30" t="str">
        <f t="shared" si="305"/>
        <v/>
      </c>
      <c r="S957" s="30"/>
      <c r="T957" s="30"/>
      <c r="U957" s="30"/>
      <c r="V957" s="30" t="str">
        <f t="shared" si="300"/>
        <v/>
      </c>
      <c r="W957" s="53" t="str">
        <f t="shared" si="301"/>
        <v/>
      </c>
      <c r="Y957" s="54" t="e">
        <f t="shared" ca="1" si="313"/>
        <v>#N/A</v>
      </c>
      <c r="Z957" s="30">
        <v>957</v>
      </c>
      <c r="AA957" s="30" t="e">
        <f t="shared" si="306"/>
        <v>#N/A</v>
      </c>
      <c r="AB957" s="30" t="e">
        <f t="shared" ca="1" si="307"/>
        <v>#N/A</v>
      </c>
      <c r="AC957" s="30" t="e">
        <f t="shared" ca="1" si="308"/>
        <v>#N/A</v>
      </c>
      <c r="AD957" s="30" t="e">
        <f t="shared" ca="1" si="309"/>
        <v>#N/A</v>
      </c>
      <c r="AE957" s="30" t="e">
        <f t="shared" ca="1" si="310"/>
        <v>#N/A</v>
      </c>
      <c r="AF957" s="30" t="e">
        <f t="shared" ca="1" si="311"/>
        <v>#N/A</v>
      </c>
      <c r="AG957" s="30" t="e">
        <f t="shared" ca="1" si="314"/>
        <v>#N/A</v>
      </c>
      <c r="AH957" s="53" t="str">
        <f t="shared" si="312"/>
        <v/>
      </c>
    </row>
    <row r="958" spans="1:34">
      <c r="A958" s="48"/>
      <c r="B958" s="135"/>
      <c r="C958" s="135"/>
      <c r="D958" s="135"/>
      <c r="E958" s="135"/>
      <c r="F958" s="135"/>
      <c r="G958" s="135"/>
      <c r="H958" s="135"/>
      <c r="I958" s="134"/>
      <c r="K958" s="51" t="str">
        <f t="shared" si="302"/>
        <v/>
      </c>
      <c r="L958" s="52" t="str">
        <f t="shared" si="303"/>
        <v/>
      </c>
      <c r="M958" s="52"/>
      <c r="N958" s="52"/>
      <c r="O958" s="52"/>
      <c r="P958" s="30"/>
      <c r="Q958" s="30" t="str">
        <f t="shared" si="304"/>
        <v/>
      </c>
      <c r="R958" s="30" t="str">
        <f t="shared" si="305"/>
        <v/>
      </c>
      <c r="S958" s="30"/>
      <c r="T958" s="30"/>
      <c r="U958" s="30"/>
      <c r="V958" s="30" t="str">
        <f t="shared" si="300"/>
        <v/>
      </c>
      <c r="W958" s="53" t="str">
        <f t="shared" si="301"/>
        <v/>
      </c>
      <c r="Y958" s="54" t="e">
        <f t="shared" ca="1" si="313"/>
        <v>#N/A</v>
      </c>
      <c r="Z958" s="30">
        <v>958</v>
      </c>
      <c r="AA958" s="30" t="e">
        <f t="shared" si="306"/>
        <v>#N/A</v>
      </c>
      <c r="AB958" s="30" t="e">
        <f t="shared" ca="1" si="307"/>
        <v>#N/A</v>
      </c>
      <c r="AC958" s="30" t="e">
        <f t="shared" ca="1" si="308"/>
        <v>#N/A</v>
      </c>
      <c r="AD958" s="30" t="e">
        <f t="shared" ca="1" si="309"/>
        <v>#N/A</v>
      </c>
      <c r="AE958" s="30" t="e">
        <f t="shared" ca="1" si="310"/>
        <v>#N/A</v>
      </c>
      <c r="AF958" s="30" t="e">
        <f t="shared" ca="1" si="311"/>
        <v>#N/A</v>
      </c>
      <c r="AG958" s="30" t="e">
        <f t="shared" ca="1" si="314"/>
        <v>#N/A</v>
      </c>
      <c r="AH958" s="53" t="str">
        <f t="shared" si="312"/>
        <v/>
      </c>
    </row>
    <row r="959" spans="1:34">
      <c r="A959" s="48"/>
      <c r="B959" s="135"/>
      <c r="C959" s="135"/>
      <c r="D959" s="135"/>
      <c r="E959" s="135"/>
      <c r="F959" s="135"/>
      <c r="G959" s="135"/>
      <c r="H959" s="135"/>
      <c r="I959" s="134"/>
      <c r="K959" s="51" t="str">
        <f t="shared" si="302"/>
        <v/>
      </c>
      <c r="L959" s="52" t="str">
        <f t="shared" si="303"/>
        <v/>
      </c>
      <c r="M959" s="52"/>
      <c r="N959" s="52"/>
      <c r="O959" s="52"/>
      <c r="P959" s="30"/>
      <c r="Q959" s="30" t="str">
        <f t="shared" si="304"/>
        <v/>
      </c>
      <c r="R959" s="30" t="str">
        <f t="shared" si="305"/>
        <v/>
      </c>
      <c r="S959" s="30"/>
      <c r="T959" s="30"/>
      <c r="U959" s="30"/>
      <c r="V959" s="30" t="str">
        <f t="shared" si="300"/>
        <v/>
      </c>
      <c r="W959" s="53" t="str">
        <f t="shared" si="301"/>
        <v/>
      </c>
      <c r="Y959" s="54" t="e">
        <f t="shared" ca="1" si="313"/>
        <v>#N/A</v>
      </c>
      <c r="Z959" s="30">
        <v>959</v>
      </c>
      <c r="AA959" s="30" t="e">
        <f t="shared" si="306"/>
        <v>#N/A</v>
      </c>
      <c r="AB959" s="30" t="e">
        <f t="shared" ca="1" si="307"/>
        <v>#N/A</v>
      </c>
      <c r="AC959" s="30" t="e">
        <f t="shared" ca="1" si="308"/>
        <v>#N/A</v>
      </c>
      <c r="AD959" s="30" t="e">
        <f t="shared" ca="1" si="309"/>
        <v>#N/A</v>
      </c>
      <c r="AE959" s="30" t="e">
        <f t="shared" ca="1" si="310"/>
        <v>#N/A</v>
      </c>
      <c r="AF959" s="30" t="e">
        <f t="shared" ca="1" si="311"/>
        <v>#N/A</v>
      </c>
      <c r="AG959" s="30" t="e">
        <f t="shared" ca="1" si="314"/>
        <v>#N/A</v>
      </c>
      <c r="AH959" s="53" t="str">
        <f t="shared" si="312"/>
        <v/>
      </c>
    </row>
    <row r="960" spans="1:34">
      <c r="A960" s="48"/>
      <c r="B960" s="135"/>
      <c r="C960" s="135"/>
      <c r="D960" s="135"/>
      <c r="E960" s="135"/>
      <c r="F960" s="135"/>
      <c r="G960" s="135"/>
      <c r="H960" s="135"/>
      <c r="I960" s="134"/>
      <c r="K960" s="51" t="str">
        <f t="shared" si="302"/>
        <v/>
      </c>
      <c r="L960" s="52" t="str">
        <f t="shared" si="303"/>
        <v/>
      </c>
      <c r="M960" s="52"/>
      <c r="N960" s="52"/>
      <c r="O960" s="52"/>
      <c r="P960" s="30"/>
      <c r="Q960" s="30" t="str">
        <f t="shared" si="304"/>
        <v/>
      </c>
      <c r="R960" s="30" t="str">
        <f t="shared" si="305"/>
        <v/>
      </c>
      <c r="S960" s="30"/>
      <c r="T960" s="30"/>
      <c r="U960" s="30"/>
      <c r="V960" s="30" t="str">
        <f t="shared" si="300"/>
        <v/>
      </c>
      <c r="W960" s="53" t="str">
        <f t="shared" si="301"/>
        <v/>
      </c>
      <c r="Y960" s="54" t="e">
        <f t="shared" ca="1" si="313"/>
        <v>#N/A</v>
      </c>
      <c r="Z960" s="30">
        <v>960</v>
      </c>
      <c r="AA960" s="30" t="e">
        <f t="shared" si="306"/>
        <v>#N/A</v>
      </c>
      <c r="AB960" s="30" t="e">
        <f t="shared" ca="1" si="307"/>
        <v>#N/A</v>
      </c>
      <c r="AC960" s="30" t="e">
        <f t="shared" ca="1" si="308"/>
        <v>#N/A</v>
      </c>
      <c r="AD960" s="30" t="e">
        <f t="shared" ca="1" si="309"/>
        <v>#N/A</v>
      </c>
      <c r="AE960" s="30" t="e">
        <f t="shared" ca="1" si="310"/>
        <v>#N/A</v>
      </c>
      <c r="AF960" s="30" t="e">
        <f t="shared" ca="1" si="311"/>
        <v>#N/A</v>
      </c>
      <c r="AG960" s="30" t="e">
        <f t="shared" ca="1" si="314"/>
        <v>#N/A</v>
      </c>
      <c r="AH960" s="53" t="str">
        <f t="shared" si="312"/>
        <v/>
      </c>
    </row>
    <row r="961" spans="1:34">
      <c r="A961" s="48"/>
      <c r="B961" s="135"/>
      <c r="C961" s="135"/>
      <c r="D961" s="135"/>
      <c r="E961" s="135"/>
      <c r="F961" s="135"/>
      <c r="G961" s="135"/>
      <c r="H961" s="135"/>
      <c r="I961" s="134"/>
      <c r="K961" s="51" t="str">
        <f t="shared" si="302"/>
        <v/>
      </c>
      <c r="L961" s="52" t="str">
        <f t="shared" si="303"/>
        <v/>
      </c>
      <c r="M961" s="52"/>
      <c r="N961" s="52"/>
      <c r="O961" s="52"/>
      <c r="P961" s="30"/>
      <c r="Q961" s="30" t="str">
        <f t="shared" si="304"/>
        <v/>
      </c>
      <c r="R961" s="30" t="str">
        <f t="shared" si="305"/>
        <v/>
      </c>
      <c r="S961" s="30"/>
      <c r="T961" s="30"/>
      <c r="U961" s="30"/>
      <c r="V961" s="30" t="str">
        <f t="shared" si="300"/>
        <v/>
      </c>
      <c r="W961" s="53" t="str">
        <f t="shared" si="301"/>
        <v/>
      </c>
      <c r="Y961" s="54" t="e">
        <f t="shared" ca="1" si="313"/>
        <v>#N/A</v>
      </c>
      <c r="Z961" s="30">
        <v>961</v>
      </c>
      <c r="AA961" s="30" t="e">
        <f t="shared" si="306"/>
        <v>#N/A</v>
      </c>
      <c r="AB961" s="30" t="e">
        <f t="shared" ca="1" si="307"/>
        <v>#N/A</v>
      </c>
      <c r="AC961" s="30" t="e">
        <f t="shared" ca="1" si="308"/>
        <v>#N/A</v>
      </c>
      <c r="AD961" s="30" t="e">
        <f t="shared" ca="1" si="309"/>
        <v>#N/A</v>
      </c>
      <c r="AE961" s="30" t="e">
        <f t="shared" ca="1" si="310"/>
        <v>#N/A</v>
      </c>
      <c r="AF961" s="30" t="e">
        <f t="shared" ca="1" si="311"/>
        <v>#N/A</v>
      </c>
      <c r="AG961" s="30" t="e">
        <f t="shared" ca="1" si="314"/>
        <v>#N/A</v>
      </c>
      <c r="AH961" s="53" t="str">
        <f t="shared" si="312"/>
        <v/>
      </c>
    </row>
    <row r="962" spans="1:34">
      <c r="A962" s="48"/>
      <c r="B962" s="135"/>
      <c r="C962" s="135"/>
      <c r="D962" s="135"/>
      <c r="E962" s="135"/>
      <c r="F962" s="135"/>
      <c r="G962" s="135"/>
      <c r="H962" s="135"/>
      <c r="I962" s="134"/>
      <c r="K962" s="51" t="str">
        <f t="shared" si="302"/>
        <v/>
      </c>
      <c r="L962" s="52" t="str">
        <f t="shared" si="303"/>
        <v/>
      </c>
      <c r="M962" s="52"/>
      <c r="N962" s="52"/>
      <c r="O962" s="52"/>
      <c r="P962" s="30"/>
      <c r="Q962" s="30" t="str">
        <f t="shared" si="304"/>
        <v/>
      </c>
      <c r="R962" s="30" t="str">
        <f t="shared" si="305"/>
        <v/>
      </c>
      <c r="S962" s="30"/>
      <c r="T962" s="30"/>
      <c r="U962" s="30"/>
      <c r="V962" s="30" t="str">
        <f t="shared" ref="V962:V999" si="315">IF(ISBLANK(B962),"",R962-Q962)</f>
        <v/>
      </c>
      <c r="W962" s="53" t="str">
        <f t="shared" ref="W962:W999" si="316">IF(ISBLANK(B962),"",IF(V962 &lt; 1, IF(V962 = 0, "=", "▼"), "▲"))</f>
        <v/>
      </c>
      <c r="Y962" s="54" t="e">
        <f t="shared" ca="1" si="313"/>
        <v>#N/A</v>
      </c>
      <c r="Z962" s="30">
        <v>962</v>
      </c>
      <c r="AA962" s="30" t="e">
        <f t="shared" si="306"/>
        <v>#N/A</v>
      </c>
      <c r="AB962" s="30" t="e">
        <f t="shared" ca="1" si="307"/>
        <v>#N/A</v>
      </c>
      <c r="AC962" s="30" t="e">
        <f t="shared" ca="1" si="308"/>
        <v>#N/A</v>
      </c>
      <c r="AD962" s="30" t="e">
        <f t="shared" ca="1" si="309"/>
        <v>#N/A</v>
      </c>
      <c r="AE962" s="30" t="e">
        <f t="shared" ca="1" si="310"/>
        <v>#N/A</v>
      </c>
      <c r="AF962" s="30" t="e">
        <f t="shared" ca="1" si="311"/>
        <v>#N/A</v>
      </c>
      <c r="AG962" s="30" t="e">
        <f t="shared" ca="1" si="314"/>
        <v>#N/A</v>
      </c>
      <c r="AH962" s="53" t="str">
        <f t="shared" si="312"/>
        <v/>
      </c>
    </row>
    <row r="963" spans="1:34">
      <c r="A963" s="48"/>
      <c r="B963" s="135"/>
      <c r="C963" s="135"/>
      <c r="D963" s="135"/>
      <c r="E963" s="135"/>
      <c r="F963" s="135"/>
      <c r="G963" s="135"/>
      <c r="H963" s="135"/>
      <c r="I963" s="134"/>
      <c r="K963" s="51" t="str">
        <f t="shared" ref="K963:K999" si="317">IF(ISBLANK(C963),"", IF(ISBLANK(A963), IF(ISNUMBER(C963), C963+0.00000001*ROW(C963), 0.00000001*ROW(C963)), ""))</f>
        <v/>
      </c>
      <c r="L963" s="52" t="str">
        <f t="shared" ref="L963:L999" si="318">IF(ISBLANK(D963),"", IF(ISBLANK(A963), IF(ISNUMBER(D963), D963+0.00000001*ROW(D963), 0.00000001*ROW(D963)), ""))</f>
        <v/>
      </c>
      <c r="M963" s="52"/>
      <c r="N963" s="52"/>
      <c r="O963" s="52"/>
      <c r="P963" s="30"/>
      <c r="Q963" s="30" t="str">
        <f t="shared" ref="Q963:Q999" si="319">IF(ISBLANK(B963),"",COUNTIF($K$2:$K$999,"&gt;="&amp;K963))</f>
        <v/>
      </c>
      <c r="R963" s="30" t="str">
        <f t="shared" ref="R963:R999" si="320">IF(ISBLANK(B963),"",COUNTIF($L$2:$L$999,"&gt;="&amp;L963))</f>
        <v/>
      </c>
      <c r="S963" s="30"/>
      <c r="T963" s="30"/>
      <c r="U963" s="30"/>
      <c r="V963" s="30" t="str">
        <f t="shared" si="315"/>
        <v/>
      </c>
      <c r="W963" s="53" t="str">
        <f t="shared" si="316"/>
        <v/>
      </c>
      <c r="Y963" s="54" t="e">
        <f t="shared" ca="1" si="313"/>
        <v>#N/A</v>
      </c>
      <c r="Z963" s="30">
        <v>963</v>
      </c>
      <c r="AA963" s="30" t="e">
        <f t="shared" ref="AA963:AA999" si="321">MATCH(Z963,$Q$2:$Q$999,0)</f>
        <v>#N/A</v>
      </c>
      <c r="AB963" s="30" t="e">
        <f t="shared" ref="AB963:AB999" ca="1" si="322">INDIRECT("B"&amp;AA963+1)</f>
        <v>#N/A</v>
      </c>
      <c r="AC963" s="30" t="e">
        <f t="shared" ref="AC963:AC999" ca="1" si="323">INDIRECT("C"&amp;AA963+1)</f>
        <v>#N/A</v>
      </c>
      <c r="AD963" s="30" t="e">
        <f t="shared" ref="AD963:AD999" ca="1" si="324">INDIRECT("H"&amp;AA963+1)</f>
        <v>#N/A</v>
      </c>
      <c r="AE963" s="30" t="e">
        <f t="shared" ref="AE963:AE999" ca="1" si="325">IF(INDIRECT("i"&amp;AA963+1) &gt; 0, IF(INDIRECT("i"&amp;AA963+1) &lt; 1000,  INDIRECT("i"&amp;AA963+1),999),"---")</f>
        <v>#N/A</v>
      </c>
      <c r="AF963" s="30" t="e">
        <f t="shared" ref="AF963:AF999" ca="1" si="326">INDIRECT("w"&amp;AA963+1)</f>
        <v>#N/A</v>
      </c>
      <c r="AG963" s="30" t="e">
        <f t="shared" ca="1" si="314"/>
        <v>#N/A</v>
      </c>
      <c r="AH963" s="53" t="str">
        <f t="shared" ref="AH963:AH999" si="327">IF(AND(C963&gt;0,ISBLANK(A963)),C963,"")</f>
        <v/>
      </c>
    </row>
    <row r="964" spans="1:34">
      <c r="A964" s="48"/>
      <c r="B964" s="135"/>
      <c r="C964" s="135"/>
      <c r="D964" s="135"/>
      <c r="E964" s="135"/>
      <c r="F964" s="135"/>
      <c r="G964" s="135"/>
      <c r="H964" s="135"/>
      <c r="I964" s="134"/>
      <c r="K964" s="51" t="str">
        <f t="shared" si="317"/>
        <v/>
      </c>
      <c r="L964" s="52" t="str">
        <f t="shared" si="318"/>
        <v/>
      </c>
      <c r="M964" s="52"/>
      <c r="N964" s="52"/>
      <c r="O964" s="52"/>
      <c r="P964" s="30"/>
      <c r="Q964" s="30" t="str">
        <f t="shared" si="319"/>
        <v/>
      </c>
      <c r="R964" s="30" t="str">
        <f t="shared" si="320"/>
        <v/>
      </c>
      <c r="S964" s="30"/>
      <c r="T964" s="30"/>
      <c r="U964" s="30"/>
      <c r="V964" s="30" t="str">
        <f t="shared" si="315"/>
        <v/>
      </c>
      <c r="W964" s="53" t="str">
        <f t="shared" si="316"/>
        <v/>
      </c>
      <c r="Y964" s="54" t="e">
        <f t="shared" ref="Y964:Y999" ca="1" si="328">(IF(AC964=AC963,Y963,Y963+1))</f>
        <v>#N/A</v>
      </c>
      <c r="Z964" s="30">
        <v>964</v>
      </c>
      <c r="AA964" s="30" t="e">
        <f t="shared" si="321"/>
        <v>#N/A</v>
      </c>
      <c r="AB964" s="30" t="e">
        <f t="shared" ca="1" si="322"/>
        <v>#N/A</v>
      </c>
      <c r="AC964" s="30" t="e">
        <f t="shared" ca="1" si="323"/>
        <v>#N/A</v>
      </c>
      <c r="AD964" s="30" t="e">
        <f t="shared" ca="1" si="324"/>
        <v>#N/A</v>
      </c>
      <c r="AE964" s="30" t="e">
        <f t="shared" ca="1" si="325"/>
        <v>#N/A</v>
      </c>
      <c r="AF964" s="30" t="e">
        <f t="shared" ca="1" si="326"/>
        <v>#N/A</v>
      </c>
      <c r="AG964" s="30" t="e">
        <f t="shared" ca="1" si="314"/>
        <v>#N/A</v>
      </c>
      <c r="AH964" s="53" t="str">
        <f t="shared" si="327"/>
        <v/>
      </c>
    </row>
    <row r="965" spans="1:34">
      <c r="A965" s="48"/>
      <c r="B965" s="135"/>
      <c r="C965" s="135"/>
      <c r="D965" s="135"/>
      <c r="E965" s="135"/>
      <c r="F965" s="135"/>
      <c r="G965" s="135"/>
      <c r="H965" s="135"/>
      <c r="I965" s="134"/>
      <c r="K965" s="51" t="str">
        <f t="shared" si="317"/>
        <v/>
      </c>
      <c r="L965" s="52" t="str">
        <f t="shared" si="318"/>
        <v/>
      </c>
      <c r="M965" s="52"/>
      <c r="N965" s="52"/>
      <c r="O965" s="52"/>
      <c r="P965" s="30"/>
      <c r="Q965" s="30" t="str">
        <f t="shared" si="319"/>
        <v/>
      </c>
      <c r="R965" s="30" t="str">
        <f t="shared" si="320"/>
        <v/>
      </c>
      <c r="S965" s="30"/>
      <c r="T965" s="30"/>
      <c r="U965" s="30"/>
      <c r="V965" s="30" t="str">
        <f t="shared" si="315"/>
        <v/>
      </c>
      <c r="W965" s="53" t="str">
        <f t="shared" si="316"/>
        <v/>
      </c>
      <c r="Y965" s="54" t="e">
        <f t="shared" ca="1" si="328"/>
        <v>#N/A</v>
      </c>
      <c r="Z965" s="30">
        <v>965</v>
      </c>
      <c r="AA965" s="30" t="e">
        <f t="shared" si="321"/>
        <v>#N/A</v>
      </c>
      <c r="AB965" s="30" t="e">
        <f t="shared" ca="1" si="322"/>
        <v>#N/A</v>
      </c>
      <c r="AC965" s="30" t="e">
        <f t="shared" ca="1" si="323"/>
        <v>#N/A</v>
      </c>
      <c r="AD965" s="30" t="e">
        <f t="shared" ca="1" si="324"/>
        <v>#N/A</v>
      </c>
      <c r="AE965" s="30" t="e">
        <f t="shared" ca="1" si="325"/>
        <v>#N/A</v>
      </c>
      <c r="AF965" s="30" t="e">
        <f t="shared" ca="1" si="326"/>
        <v>#N/A</v>
      </c>
      <c r="AG965" s="30" t="e">
        <f t="shared" ref="AG965:AG999" ca="1" si="329">MIN(INDIRECT("R"&amp;(AA965+1)&amp;":U"&amp;(AA965+1)))</f>
        <v>#N/A</v>
      </c>
      <c r="AH965" s="53" t="str">
        <f t="shared" si="327"/>
        <v/>
      </c>
    </row>
    <row r="966" spans="1:34">
      <c r="A966" s="48"/>
      <c r="B966" s="135"/>
      <c r="C966" s="135"/>
      <c r="D966" s="135"/>
      <c r="E966" s="135"/>
      <c r="F966" s="135"/>
      <c r="G966" s="135"/>
      <c r="H966" s="135"/>
      <c r="I966" s="134"/>
      <c r="K966" s="51" t="str">
        <f t="shared" si="317"/>
        <v/>
      </c>
      <c r="L966" s="52" t="str">
        <f t="shared" si="318"/>
        <v/>
      </c>
      <c r="M966" s="52"/>
      <c r="N966" s="52"/>
      <c r="O966" s="52"/>
      <c r="P966" s="30"/>
      <c r="Q966" s="30" t="str">
        <f t="shared" si="319"/>
        <v/>
      </c>
      <c r="R966" s="30" t="str">
        <f t="shared" si="320"/>
        <v/>
      </c>
      <c r="S966" s="30"/>
      <c r="T966" s="30"/>
      <c r="U966" s="30"/>
      <c r="V966" s="30" t="str">
        <f t="shared" si="315"/>
        <v/>
      </c>
      <c r="W966" s="53" t="str">
        <f t="shared" si="316"/>
        <v/>
      </c>
      <c r="Y966" s="54" t="e">
        <f t="shared" ca="1" si="328"/>
        <v>#N/A</v>
      </c>
      <c r="Z966" s="30">
        <v>966</v>
      </c>
      <c r="AA966" s="30" t="e">
        <f t="shared" si="321"/>
        <v>#N/A</v>
      </c>
      <c r="AB966" s="30" t="e">
        <f t="shared" ca="1" si="322"/>
        <v>#N/A</v>
      </c>
      <c r="AC966" s="30" t="e">
        <f t="shared" ca="1" si="323"/>
        <v>#N/A</v>
      </c>
      <c r="AD966" s="30" t="e">
        <f t="shared" ca="1" si="324"/>
        <v>#N/A</v>
      </c>
      <c r="AE966" s="30" t="e">
        <f t="shared" ca="1" si="325"/>
        <v>#N/A</v>
      </c>
      <c r="AF966" s="30" t="e">
        <f t="shared" ca="1" si="326"/>
        <v>#N/A</v>
      </c>
      <c r="AG966" s="30" t="e">
        <f t="shared" ca="1" si="329"/>
        <v>#N/A</v>
      </c>
      <c r="AH966" s="53" t="str">
        <f t="shared" si="327"/>
        <v/>
      </c>
    </row>
    <row r="967" spans="1:34">
      <c r="A967" s="48"/>
      <c r="B967" s="135"/>
      <c r="C967" s="135"/>
      <c r="D967" s="135"/>
      <c r="E967" s="135"/>
      <c r="F967" s="135"/>
      <c r="G967" s="135"/>
      <c r="H967" s="135"/>
      <c r="I967" s="134"/>
      <c r="K967" s="51" t="str">
        <f t="shared" si="317"/>
        <v/>
      </c>
      <c r="L967" s="52" t="str">
        <f t="shared" si="318"/>
        <v/>
      </c>
      <c r="M967" s="52"/>
      <c r="N967" s="52"/>
      <c r="O967" s="52"/>
      <c r="P967" s="30"/>
      <c r="Q967" s="30" t="str">
        <f t="shared" si="319"/>
        <v/>
      </c>
      <c r="R967" s="30" t="str">
        <f t="shared" si="320"/>
        <v/>
      </c>
      <c r="S967" s="30"/>
      <c r="T967" s="30"/>
      <c r="U967" s="30"/>
      <c r="V967" s="30" t="str">
        <f t="shared" si="315"/>
        <v/>
      </c>
      <c r="W967" s="53" t="str">
        <f t="shared" si="316"/>
        <v/>
      </c>
      <c r="Y967" s="54" t="e">
        <f t="shared" ca="1" si="328"/>
        <v>#N/A</v>
      </c>
      <c r="Z967" s="30">
        <v>967</v>
      </c>
      <c r="AA967" s="30" t="e">
        <f t="shared" si="321"/>
        <v>#N/A</v>
      </c>
      <c r="AB967" s="30" t="e">
        <f t="shared" ca="1" si="322"/>
        <v>#N/A</v>
      </c>
      <c r="AC967" s="30" t="e">
        <f t="shared" ca="1" si="323"/>
        <v>#N/A</v>
      </c>
      <c r="AD967" s="30" t="e">
        <f t="shared" ca="1" si="324"/>
        <v>#N/A</v>
      </c>
      <c r="AE967" s="30" t="e">
        <f t="shared" ca="1" si="325"/>
        <v>#N/A</v>
      </c>
      <c r="AF967" s="30" t="e">
        <f t="shared" ca="1" si="326"/>
        <v>#N/A</v>
      </c>
      <c r="AG967" s="30" t="e">
        <f t="shared" ca="1" si="329"/>
        <v>#N/A</v>
      </c>
      <c r="AH967" s="53" t="str">
        <f t="shared" si="327"/>
        <v/>
      </c>
    </row>
    <row r="968" spans="1:34">
      <c r="A968" s="48"/>
      <c r="B968" s="135"/>
      <c r="C968" s="135"/>
      <c r="D968" s="135"/>
      <c r="E968" s="135"/>
      <c r="F968" s="135"/>
      <c r="G968" s="135"/>
      <c r="H968" s="135"/>
      <c r="I968" s="134"/>
      <c r="K968" s="51" t="str">
        <f t="shared" si="317"/>
        <v/>
      </c>
      <c r="L968" s="52" t="str">
        <f t="shared" si="318"/>
        <v/>
      </c>
      <c r="M968" s="52"/>
      <c r="N968" s="52"/>
      <c r="O968" s="52"/>
      <c r="P968" s="30"/>
      <c r="Q968" s="30" t="str">
        <f t="shared" si="319"/>
        <v/>
      </c>
      <c r="R968" s="30" t="str">
        <f t="shared" si="320"/>
        <v/>
      </c>
      <c r="S968" s="30"/>
      <c r="T968" s="30"/>
      <c r="U968" s="30"/>
      <c r="V968" s="30" t="str">
        <f t="shared" si="315"/>
        <v/>
      </c>
      <c r="W968" s="53" t="str">
        <f t="shared" si="316"/>
        <v/>
      </c>
      <c r="Y968" s="54" t="e">
        <f t="shared" ca="1" si="328"/>
        <v>#N/A</v>
      </c>
      <c r="Z968" s="30">
        <v>968</v>
      </c>
      <c r="AA968" s="30" t="e">
        <f t="shared" si="321"/>
        <v>#N/A</v>
      </c>
      <c r="AB968" s="30" t="e">
        <f t="shared" ca="1" si="322"/>
        <v>#N/A</v>
      </c>
      <c r="AC968" s="30" t="e">
        <f t="shared" ca="1" si="323"/>
        <v>#N/A</v>
      </c>
      <c r="AD968" s="30" t="e">
        <f t="shared" ca="1" si="324"/>
        <v>#N/A</v>
      </c>
      <c r="AE968" s="30" t="e">
        <f t="shared" ca="1" si="325"/>
        <v>#N/A</v>
      </c>
      <c r="AF968" s="30" t="e">
        <f t="shared" ca="1" si="326"/>
        <v>#N/A</v>
      </c>
      <c r="AG968" s="30" t="e">
        <f t="shared" ca="1" si="329"/>
        <v>#N/A</v>
      </c>
      <c r="AH968" s="53" t="str">
        <f t="shared" si="327"/>
        <v/>
      </c>
    </row>
    <row r="969" spans="1:34">
      <c r="A969" s="48"/>
      <c r="B969" s="135"/>
      <c r="C969" s="135"/>
      <c r="D969" s="135"/>
      <c r="E969" s="135"/>
      <c r="F969" s="135"/>
      <c r="G969" s="135"/>
      <c r="H969" s="135"/>
      <c r="I969" s="134"/>
      <c r="K969" s="51" t="str">
        <f t="shared" si="317"/>
        <v/>
      </c>
      <c r="L969" s="52" t="str">
        <f t="shared" si="318"/>
        <v/>
      </c>
      <c r="M969" s="52"/>
      <c r="N969" s="52"/>
      <c r="O969" s="52"/>
      <c r="P969" s="30"/>
      <c r="Q969" s="30" t="str">
        <f t="shared" si="319"/>
        <v/>
      </c>
      <c r="R969" s="30" t="str">
        <f t="shared" si="320"/>
        <v/>
      </c>
      <c r="S969" s="30"/>
      <c r="T969" s="30"/>
      <c r="U969" s="30"/>
      <c r="V969" s="30" t="str">
        <f t="shared" si="315"/>
        <v/>
      </c>
      <c r="W969" s="53" t="str">
        <f t="shared" si="316"/>
        <v/>
      </c>
      <c r="Y969" s="54" t="e">
        <f t="shared" ca="1" si="328"/>
        <v>#N/A</v>
      </c>
      <c r="Z969" s="30">
        <v>969</v>
      </c>
      <c r="AA969" s="30" t="e">
        <f t="shared" si="321"/>
        <v>#N/A</v>
      </c>
      <c r="AB969" s="30" t="e">
        <f t="shared" ca="1" si="322"/>
        <v>#N/A</v>
      </c>
      <c r="AC969" s="30" t="e">
        <f t="shared" ca="1" si="323"/>
        <v>#N/A</v>
      </c>
      <c r="AD969" s="30" t="e">
        <f t="shared" ca="1" si="324"/>
        <v>#N/A</v>
      </c>
      <c r="AE969" s="30" t="e">
        <f t="shared" ca="1" si="325"/>
        <v>#N/A</v>
      </c>
      <c r="AF969" s="30" t="e">
        <f t="shared" ca="1" si="326"/>
        <v>#N/A</v>
      </c>
      <c r="AG969" s="30" t="e">
        <f t="shared" ca="1" si="329"/>
        <v>#N/A</v>
      </c>
      <c r="AH969" s="53" t="str">
        <f t="shared" si="327"/>
        <v/>
      </c>
    </row>
    <row r="970" spans="1:34">
      <c r="A970" s="48"/>
      <c r="B970" s="135"/>
      <c r="C970" s="135"/>
      <c r="D970" s="135"/>
      <c r="E970" s="135"/>
      <c r="F970" s="135"/>
      <c r="G970" s="135"/>
      <c r="H970" s="135"/>
      <c r="I970" s="134"/>
      <c r="K970" s="51" t="str">
        <f t="shared" si="317"/>
        <v/>
      </c>
      <c r="L970" s="52" t="str">
        <f t="shared" si="318"/>
        <v/>
      </c>
      <c r="M970" s="52"/>
      <c r="N970" s="52"/>
      <c r="O970" s="52"/>
      <c r="P970" s="30"/>
      <c r="Q970" s="30" t="str">
        <f t="shared" si="319"/>
        <v/>
      </c>
      <c r="R970" s="30" t="str">
        <f t="shared" si="320"/>
        <v/>
      </c>
      <c r="S970" s="30"/>
      <c r="T970" s="30"/>
      <c r="U970" s="30"/>
      <c r="V970" s="30" t="str">
        <f t="shared" si="315"/>
        <v/>
      </c>
      <c r="W970" s="53" t="str">
        <f t="shared" si="316"/>
        <v/>
      </c>
      <c r="Y970" s="54" t="e">
        <f t="shared" ca="1" si="328"/>
        <v>#N/A</v>
      </c>
      <c r="Z970" s="30">
        <v>970</v>
      </c>
      <c r="AA970" s="30" t="e">
        <f t="shared" si="321"/>
        <v>#N/A</v>
      </c>
      <c r="AB970" s="30" t="e">
        <f t="shared" ca="1" si="322"/>
        <v>#N/A</v>
      </c>
      <c r="AC970" s="30" t="e">
        <f t="shared" ca="1" si="323"/>
        <v>#N/A</v>
      </c>
      <c r="AD970" s="30" t="e">
        <f t="shared" ca="1" si="324"/>
        <v>#N/A</v>
      </c>
      <c r="AE970" s="30" t="e">
        <f t="shared" ca="1" si="325"/>
        <v>#N/A</v>
      </c>
      <c r="AF970" s="30" t="e">
        <f t="shared" ca="1" si="326"/>
        <v>#N/A</v>
      </c>
      <c r="AG970" s="30" t="e">
        <f t="shared" ca="1" si="329"/>
        <v>#N/A</v>
      </c>
      <c r="AH970" s="53" t="str">
        <f t="shared" si="327"/>
        <v/>
      </c>
    </row>
    <row r="971" spans="1:34">
      <c r="A971" s="48"/>
      <c r="B971" s="135"/>
      <c r="C971" s="135"/>
      <c r="D971" s="135"/>
      <c r="E971" s="135"/>
      <c r="F971" s="135"/>
      <c r="G971" s="135"/>
      <c r="H971" s="135"/>
      <c r="I971" s="134"/>
      <c r="K971" s="51" t="str">
        <f t="shared" si="317"/>
        <v/>
      </c>
      <c r="L971" s="52" t="str">
        <f t="shared" si="318"/>
        <v/>
      </c>
      <c r="M971" s="52"/>
      <c r="N971" s="52"/>
      <c r="O971" s="52"/>
      <c r="P971" s="30"/>
      <c r="Q971" s="30" t="str">
        <f t="shared" si="319"/>
        <v/>
      </c>
      <c r="R971" s="30" t="str">
        <f t="shared" si="320"/>
        <v/>
      </c>
      <c r="S971" s="30"/>
      <c r="T971" s="30"/>
      <c r="U971" s="30"/>
      <c r="V971" s="30" t="str">
        <f t="shared" si="315"/>
        <v/>
      </c>
      <c r="W971" s="53" t="str">
        <f t="shared" si="316"/>
        <v/>
      </c>
      <c r="Y971" s="54" t="e">
        <f t="shared" ca="1" si="328"/>
        <v>#N/A</v>
      </c>
      <c r="Z971" s="30">
        <v>971</v>
      </c>
      <c r="AA971" s="30" t="e">
        <f t="shared" si="321"/>
        <v>#N/A</v>
      </c>
      <c r="AB971" s="30" t="e">
        <f t="shared" ca="1" si="322"/>
        <v>#N/A</v>
      </c>
      <c r="AC971" s="30" t="e">
        <f t="shared" ca="1" si="323"/>
        <v>#N/A</v>
      </c>
      <c r="AD971" s="30" t="e">
        <f t="shared" ca="1" si="324"/>
        <v>#N/A</v>
      </c>
      <c r="AE971" s="30" t="e">
        <f t="shared" ca="1" si="325"/>
        <v>#N/A</v>
      </c>
      <c r="AF971" s="30" t="e">
        <f t="shared" ca="1" si="326"/>
        <v>#N/A</v>
      </c>
      <c r="AG971" s="30" t="e">
        <f t="shared" ca="1" si="329"/>
        <v>#N/A</v>
      </c>
      <c r="AH971" s="53" t="str">
        <f t="shared" si="327"/>
        <v/>
      </c>
    </row>
    <row r="972" spans="1:34">
      <c r="A972" s="48"/>
      <c r="B972" s="135"/>
      <c r="C972" s="135"/>
      <c r="D972" s="135"/>
      <c r="E972" s="135"/>
      <c r="F972" s="135"/>
      <c r="G972" s="135"/>
      <c r="H972" s="135"/>
      <c r="I972" s="134"/>
      <c r="K972" s="51" t="str">
        <f t="shared" si="317"/>
        <v/>
      </c>
      <c r="L972" s="52" t="str">
        <f t="shared" si="318"/>
        <v/>
      </c>
      <c r="M972" s="52"/>
      <c r="N972" s="52"/>
      <c r="O972" s="52"/>
      <c r="P972" s="30"/>
      <c r="Q972" s="30" t="str">
        <f t="shared" si="319"/>
        <v/>
      </c>
      <c r="R972" s="30" t="str">
        <f t="shared" si="320"/>
        <v/>
      </c>
      <c r="S972" s="30"/>
      <c r="T972" s="30"/>
      <c r="U972" s="30"/>
      <c r="V972" s="30" t="str">
        <f t="shared" si="315"/>
        <v/>
      </c>
      <c r="W972" s="53" t="str">
        <f t="shared" si="316"/>
        <v/>
      </c>
      <c r="Y972" s="54" t="e">
        <f t="shared" ca="1" si="328"/>
        <v>#N/A</v>
      </c>
      <c r="Z972" s="30">
        <v>972</v>
      </c>
      <c r="AA972" s="30" t="e">
        <f t="shared" si="321"/>
        <v>#N/A</v>
      </c>
      <c r="AB972" s="30" t="e">
        <f t="shared" ca="1" si="322"/>
        <v>#N/A</v>
      </c>
      <c r="AC972" s="30" t="e">
        <f t="shared" ca="1" si="323"/>
        <v>#N/A</v>
      </c>
      <c r="AD972" s="30" t="e">
        <f t="shared" ca="1" si="324"/>
        <v>#N/A</v>
      </c>
      <c r="AE972" s="30" t="e">
        <f t="shared" ca="1" si="325"/>
        <v>#N/A</v>
      </c>
      <c r="AF972" s="30" t="e">
        <f t="shared" ca="1" si="326"/>
        <v>#N/A</v>
      </c>
      <c r="AG972" s="30" t="e">
        <f t="shared" ca="1" si="329"/>
        <v>#N/A</v>
      </c>
      <c r="AH972" s="53" t="str">
        <f t="shared" si="327"/>
        <v/>
      </c>
    </row>
    <row r="973" spans="1:34">
      <c r="A973" s="48"/>
      <c r="B973" s="135"/>
      <c r="C973" s="135"/>
      <c r="D973" s="135"/>
      <c r="E973" s="135"/>
      <c r="F973" s="135"/>
      <c r="G973" s="135"/>
      <c r="H973" s="135"/>
      <c r="I973" s="134"/>
      <c r="K973" s="51" t="str">
        <f t="shared" si="317"/>
        <v/>
      </c>
      <c r="L973" s="52" t="str">
        <f t="shared" si="318"/>
        <v/>
      </c>
      <c r="M973" s="52"/>
      <c r="N973" s="52"/>
      <c r="O973" s="52"/>
      <c r="P973" s="30"/>
      <c r="Q973" s="30" t="str">
        <f t="shared" si="319"/>
        <v/>
      </c>
      <c r="R973" s="30" t="str">
        <f t="shared" si="320"/>
        <v/>
      </c>
      <c r="S973" s="30"/>
      <c r="T973" s="30"/>
      <c r="U973" s="30"/>
      <c r="V973" s="30" t="str">
        <f t="shared" si="315"/>
        <v/>
      </c>
      <c r="W973" s="53" t="str">
        <f t="shared" si="316"/>
        <v/>
      </c>
      <c r="Y973" s="54" t="e">
        <f t="shared" ca="1" si="328"/>
        <v>#N/A</v>
      </c>
      <c r="Z973" s="30">
        <v>973</v>
      </c>
      <c r="AA973" s="30" t="e">
        <f t="shared" si="321"/>
        <v>#N/A</v>
      </c>
      <c r="AB973" s="30" t="e">
        <f t="shared" ca="1" si="322"/>
        <v>#N/A</v>
      </c>
      <c r="AC973" s="30" t="e">
        <f t="shared" ca="1" si="323"/>
        <v>#N/A</v>
      </c>
      <c r="AD973" s="30" t="e">
        <f t="shared" ca="1" si="324"/>
        <v>#N/A</v>
      </c>
      <c r="AE973" s="30" t="e">
        <f t="shared" ca="1" si="325"/>
        <v>#N/A</v>
      </c>
      <c r="AF973" s="30" t="e">
        <f t="shared" ca="1" si="326"/>
        <v>#N/A</v>
      </c>
      <c r="AG973" s="30" t="e">
        <f t="shared" ca="1" si="329"/>
        <v>#N/A</v>
      </c>
      <c r="AH973" s="53" t="str">
        <f t="shared" si="327"/>
        <v/>
      </c>
    </row>
    <row r="974" spans="1:34">
      <c r="A974" s="48"/>
      <c r="B974" s="135"/>
      <c r="C974" s="135"/>
      <c r="D974" s="135"/>
      <c r="E974" s="135"/>
      <c r="F974" s="135"/>
      <c r="G974" s="135"/>
      <c r="H974" s="135"/>
      <c r="I974" s="134"/>
      <c r="K974" s="51" t="str">
        <f t="shared" si="317"/>
        <v/>
      </c>
      <c r="L974" s="52" t="str">
        <f t="shared" si="318"/>
        <v/>
      </c>
      <c r="M974" s="52"/>
      <c r="N974" s="52"/>
      <c r="O974" s="52"/>
      <c r="P974" s="30"/>
      <c r="Q974" s="30" t="str">
        <f t="shared" si="319"/>
        <v/>
      </c>
      <c r="R974" s="30" t="str">
        <f t="shared" si="320"/>
        <v/>
      </c>
      <c r="S974" s="30"/>
      <c r="T974" s="30"/>
      <c r="U974" s="30"/>
      <c r="V974" s="30" t="str">
        <f t="shared" si="315"/>
        <v/>
      </c>
      <c r="W974" s="53" t="str">
        <f t="shared" si="316"/>
        <v/>
      </c>
      <c r="Y974" s="54" t="e">
        <f t="shared" ca="1" si="328"/>
        <v>#N/A</v>
      </c>
      <c r="Z974" s="30">
        <v>974</v>
      </c>
      <c r="AA974" s="30" t="e">
        <f t="shared" si="321"/>
        <v>#N/A</v>
      </c>
      <c r="AB974" s="30" t="e">
        <f t="shared" ca="1" si="322"/>
        <v>#N/A</v>
      </c>
      <c r="AC974" s="30" t="e">
        <f t="shared" ca="1" si="323"/>
        <v>#N/A</v>
      </c>
      <c r="AD974" s="30" t="e">
        <f t="shared" ca="1" si="324"/>
        <v>#N/A</v>
      </c>
      <c r="AE974" s="30" t="e">
        <f t="shared" ca="1" si="325"/>
        <v>#N/A</v>
      </c>
      <c r="AF974" s="30" t="e">
        <f t="shared" ca="1" si="326"/>
        <v>#N/A</v>
      </c>
      <c r="AG974" s="30" t="e">
        <f t="shared" ca="1" si="329"/>
        <v>#N/A</v>
      </c>
      <c r="AH974" s="53" t="str">
        <f t="shared" si="327"/>
        <v/>
      </c>
    </row>
    <row r="975" spans="1:34">
      <c r="A975" s="48"/>
      <c r="B975" s="135"/>
      <c r="C975" s="135"/>
      <c r="D975" s="135"/>
      <c r="E975" s="135"/>
      <c r="F975" s="135"/>
      <c r="G975" s="135"/>
      <c r="H975" s="135"/>
      <c r="I975" s="134"/>
      <c r="K975" s="51" t="str">
        <f t="shared" si="317"/>
        <v/>
      </c>
      <c r="L975" s="52" t="str">
        <f t="shared" si="318"/>
        <v/>
      </c>
      <c r="M975" s="52"/>
      <c r="N975" s="52"/>
      <c r="O975" s="52"/>
      <c r="P975" s="30"/>
      <c r="Q975" s="30" t="str">
        <f t="shared" si="319"/>
        <v/>
      </c>
      <c r="R975" s="30" t="str">
        <f t="shared" si="320"/>
        <v/>
      </c>
      <c r="S975" s="30"/>
      <c r="T975" s="30"/>
      <c r="U975" s="30"/>
      <c r="V975" s="30" t="str">
        <f t="shared" si="315"/>
        <v/>
      </c>
      <c r="W975" s="53" t="str">
        <f t="shared" si="316"/>
        <v/>
      </c>
      <c r="Y975" s="54" t="e">
        <f t="shared" ca="1" si="328"/>
        <v>#N/A</v>
      </c>
      <c r="Z975" s="30">
        <v>975</v>
      </c>
      <c r="AA975" s="30" t="e">
        <f t="shared" si="321"/>
        <v>#N/A</v>
      </c>
      <c r="AB975" s="30" t="e">
        <f t="shared" ca="1" si="322"/>
        <v>#N/A</v>
      </c>
      <c r="AC975" s="30" t="e">
        <f t="shared" ca="1" si="323"/>
        <v>#N/A</v>
      </c>
      <c r="AD975" s="30" t="e">
        <f t="shared" ca="1" si="324"/>
        <v>#N/A</v>
      </c>
      <c r="AE975" s="30" t="e">
        <f t="shared" ca="1" si="325"/>
        <v>#N/A</v>
      </c>
      <c r="AF975" s="30" t="e">
        <f t="shared" ca="1" si="326"/>
        <v>#N/A</v>
      </c>
      <c r="AG975" s="30" t="e">
        <f t="shared" ca="1" si="329"/>
        <v>#N/A</v>
      </c>
      <c r="AH975" s="53" t="str">
        <f t="shared" si="327"/>
        <v/>
      </c>
    </row>
    <row r="976" spans="1:34">
      <c r="A976" s="48"/>
      <c r="B976" s="135"/>
      <c r="C976" s="135"/>
      <c r="D976" s="135"/>
      <c r="E976" s="135"/>
      <c r="F976" s="135"/>
      <c r="G976" s="135"/>
      <c r="H976" s="135"/>
      <c r="I976" s="134"/>
      <c r="K976" s="51" t="str">
        <f t="shared" si="317"/>
        <v/>
      </c>
      <c r="L976" s="52" t="str">
        <f t="shared" si="318"/>
        <v/>
      </c>
      <c r="M976" s="52"/>
      <c r="N976" s="52"/>
      <c r="O976" s="52"/>
      <c r="P976" s="30"/>
      <c r="Q976" s="30" t="str">
        <f t="shared" si="319"/>
        <v/>
      </c>
      <c r="R976" s="30" t="str">
        <f t="shared" si="320"/>
        <v/>
      </c>
      <c r="S976" s="30"/>
      <c r="T976" s="30"/>
      <c r="U976" s="30"/>
      <c r="V976" s="30" t="str">
        <f t="shared" si="315"/>
        <v/>
      </c>
      <c r="W976" s="53" t="str">
        <f t="shared" si="316"/>
        <v/>
      </c>
      <c r="Y976" s="54" t="e">
        <f t="shared" ca="1" si="328"/>
        <v>#N/A</v>
      </c>
      <c r="Z976" s="30">
        <v>976</v>
      </c>
      <c r="AA976" s="30" t="e">
        <f t="shared" si="321"/>
        <v>#N/A</v>
      </c>
      <c r="AB976" s="30" t="e">
        <f t="shared" ca="1" si="322"/>
        <v>#N/A</v>
      </c>
      <c r="AC976" s="30" t="e">
        <f t="shared" ca="1" si="323"/>
        <v>#N/A</v>
      </c>
      <c r="AD976" s="30" t="e">
        <f t="shared" ca="1" si="324"/>
        <v>#N/A</v>
      </c>
      <c r="AE976" s="30" t="e">
        <f t="shared" ca="1" si="325"/>
        <v>#N/A</v>
      </c>
      <c r="AF976" s="30" t="e">
        <f t="shared" ca="1" si="326"/>
        <v>#N/A</v>
      </c>
      <c r="AG976" s="30" t="e">
        <f t="shared" ca="1" si="329"/>
        <v>#N/A</v>
      </c>
      <c r="AH976" s="53" t="str">
        <f t="shared" si="327"/>
        <v/>
      </c>
    </row>
    <row r="977" spans="1:34">
      <c r="A977" s="48"/>
      <c r="B977" s="135"/>
      <c r="C977" s="135"/>
      <c r="D977" s="135"/>
      <c r="E977" s="135"/>
      <c r="F977" s="135"/>
      <c r="G977" s="135"/>
      <c r="H977" s="135"/>
      <c r="I977" s="134"/>
      <c r="K977" s="51" t="str">
        <f t="shared" si="317"/>
        <v/>
      </c>
      <c r="L977" s="52" t="str">
        <f t="shared" si="318"/>
        <v/>
      </c>
      <c r="M977" s="52"/>
      <c r="N977" s="52"/>
      <c r="O977" s="52"/>
      <c r="P977" s="30"/>
      <c r="Q977" s="30" t="str">
        <f t="shared" si="319"/>
        <v/>
      </c>
      <c r="R977" s="30" t="str">
        <f t="shared" si="320"/>
        <v/>
      </c>
      <c r="S977" s="30"/>
      <c r="T977" s="30"/>
      <c r="U977" s="30"/>
      <c r="V977" s="30" t="str">
        <f t="shared" si="315"/>
        <v/>
      </c>
      <c r="W977" s="53" t="str">
        <f t="shared" si="316"/>
        <v/>
      </c>
      <c r="Y977" s="54" t="e">
        <f t="shared" ca="1" si="328"/>
        <v>#N/A</v>
      </c>
      <c r="Z977" s="30">
        <v>977</v>
      </c>
      <c r="AA977" s="30" t="e">
        <f t="shared" si="321"/>
        <v>#N/A</v>
      </c>
      <c r="AB977" s="30" t="e">
        <f t="shared" ca="1" si="322"/>
        <v>#N/A</v>
      </c>
      <c r="AC977" s="30" t="e">
        <f t="shared" ca="1" si="323"/>
        <v>#N/A</v>
      </c>
      <c r="AD977" s="30" t="e">
        <f t="shared" ca="1" si="324"/>
        <v>#N/A</v>
      </c>
      <c r="AE977" s="30" t="e">
        <f t="shared" ca="1" si="325"/>
        <v>#N/A</v>
      </c>
      <c r="AF977" s="30" t="e">
        <f t="shared" ca="1" si="326"/>
        <v>#N/A</v>
      </c>
      <c r="AG977" s="30" t="e">
        <f t="shared" ca="1" si="329"/>
        <v>#N/A</v>
      </c>
      <c r="AH977" s="53" t="str">
        <f t="shared" si="327"/>
        <v/>
      </c>
    </row>
    <row r="978" spans="1:34">
      <c r="A978" s="48"/>
      <c r="B978" s="135"/>
      <c r="C978" s="135"/>
      <c r="D978" s="135"/>
      <c r="E978" s="135"/>
      <c r="F978" s="135"/>
      <c r="G978" s="135"/>
      <c r="H978" s="135"/>
      <c r="I978" s="134"/>
      <c r="K978" s="51" t="str">
        <f t="shared" si="317"/>
        <v/>
      </c>
      <c r="L978" s="52" t="str">
        <f t="shared" si="318"/>
        <v/>
      </c>
      <c r="M978" s="52"/>
      <c r="N978" s="52"/>
      <c r="O978" s="52"/>
      <c r="P978" s="30"/>
      <c r="Q978" s="30" t="str">
        <f t="shared" si="319"/>
        <v/>
      </c>
      <c r="R978" s="30" t="str">
        <f t="shared" si="320"/>
        <v/>
      </c>
      <c r="S978" s="30"/>
      <c r="T978" s="30"/>
      <c r="U978" s="30"/>
      <c r="V978" s="30" t="str">
        <f t="shared" si="315"/>
        <v/>
      </c>
      <c r="W978" s="53" t="str">
        <f t="shared" si="316"/>
        <v/>
      </c>
      <c r="Y978" s="54" t="e">
        <f t="shared" ca="1" si="328"/>
        <v>#N/A</v>
      </c>
      <c r="Z978" s="30">
        <v>978</v>
      </c>
      <c r="AA978" s="30" t="e">
        <f t="shared" si="321"/>
        <v>#N/A</v>
      </c>
      <c r="AB978" s="30" t="e">
        <f t="shared" ca="1" si="322"/>
        <v>#N/A</v>
      </c>
      <c r="AC978" s="30" t="e">
        <f t="shared" ca="1" si="323"/>
        <v>#N/A</v>
      </c>
      <c r="AD978" s="30" t="e">
        <f t="shared" ca="1" si="324"/>
        <v>#N/A</v>
      </c>
      <c r="AE978" s="30" t="e">
        <f t="shared" ca="1" si="325"/>
        <v>#N/A</v>
      </c>
      <c r="AF978" s="30" t="e">
        <f t="shared" ca="1" si="326"/>
        <v>#N/A</v>
      </c>
      <c r="AG978" s="30" t="e">
        <f t="shared" ca="1" si="329"/>
        <v>#N/A</v>
      </c>
      <c r="AH978" s="53" t="str">
        <f t="shared" si="327"/>
        <v/>
      </c>
    </row>
    <row r="979" spans="1:34">
      <c r="A979" s="48"/>
      <c r="B979" s="135"/>
      <c r="C979" s="135"/>
      <c r="D979" s="135"/>
      <c r="E979" s="135"/>
      <c r="F979" s="135"/>
      <c r="G979" s="135"/>
      <c r="H979" s="135"/>
      <c r="I979" s="134"/>
      <c r="K979" s="51" t="str">
        <f t="shared" si="317"/>
        <v/>
      </c>
      <c r="L979" s="52" t="str">
        <f t="shared" si="318"/>
        <v/>
      </c>
      <c r="M979" s="52"/>
      <c r="N979" s="52"/>
      <c r="O979" s="52"/>
      <c r="P979" s="30"/>
      <c r="Q979" s="30" t="str">
        <f t="shared" si="319"/>
        <v/>
      </c>
      <c r="R979" s="30" t="str">
        <f t="shared" si="320"/>
        <v/>
      </c>
      <c r="S979" s="30"/>
      <c r="T979" s="30"/>
      <c r="U979" s="30"/>
      <c r="V979" s="30" t="str">
        <f t="shared" si="315"/>
        <v/>
      </c>
      <c r="W979" s="53" t="str">
        <f t="shared" si="316"/>
        <v/>
      </c>
      <c r="Y979" s="54" t="e">
        <f t="shared" ca="1" si="328"/>
        <v>#N/A</v>
      </c>
      <c r="Z979" s="30">
        <v>979</v>
      </c>
      <c r="AA979" s="30" t="e">
        <f t="shared" si="321"/>
        <v>#N/A</v>
      </c>
      <c r="AB979" s="30" t="e">
        <f t="shared" ca="1" si="322"/>
        <v>#N/A</v>
      </c>
      <c r="AC979" s="30" t="e">
        <f t="shared" ca="1" si="323"/>
        <v>#N/A</v>
      </c>
      <c r="AD979" s="30" t="e">
        <f t="shared" ca="1" si="324"/>
        <v>#N/A</v>
      </c>
      <c r="AE979" s="30" t="e">
        <f t="shared" ca="1" si="325"/>
        <v>#N/A</v>
      </c>
      <c r="AF979" s="30" t="e">
        <f t="shared" ca="1" si="326"/>
        <v>#N/A</v>
      </c>
      <c r="AG979" s="30" t="e">
        <f t="shared" ca="1" si="329"/>
        <v>#N/A</v>
      </c>
      <c r="AH979" s="53" t="str">
        <f t="shared" si="327"/>
        <v/>
      </c>
    </row>
    <row r="980" spans="1:34">
      <c r="A980" s="48"/>
      <c r="B980" s="135"/>
      <c r="C980" s="135"/>
      <c r="D980" s="135"/>
      <c r="E980" s="135"/>
      <c r="F980" s="135"/>
      <c r="G980" s="135"/>
      <c r="H980" s="135"/>
      <c r="I980" s="134"/>
      <c r="K980" s="51" t="str">
        <f t="shared" si="317"/>
        <v/>
      </c>
      <c r="L980" s="52" t="str">
        <f t="shared" si="318"/>
        <v/>
      </c>
      <c r="M980" s="52"/>
      <c r="N980" s="52"/>
      <c r="O980" s="52"/>
      <c r="P980" s="30"/>
      <c r="Q980" s="30" t="str">
        <f t="shared" si="319"/>
        <v/>
      </c>
      <c r="R980" s="30" t="str">
        <f t="shared" si="320"/>
        <v/>
      </c>
      <c r="S980" s="30"/>
      <c r="T980" s="30"/>
      <c r="U980" s="30"/>
      <c r="V980" s="30" t="str">
        <f t="shared" si="315"/>
        <v/>
      </c>
      <c r="W980" s="53" t="str">
        <f t="shared" si="316"/>
        <v/>
      </c>
      <c r="Y980" s="54" t="e">
        <f t="shared" ca="1" si="328"/>
        <v>#N/A</v>
      </c>
      <c r="Z980" s="30">
        <v>980</v>
      </c>
      <c r="AA980" s="30" t="e">
        <f t="shared" si="321"/>
        <v>#N/A</v>
      </c>
      <c r="AB980" s="30" t="e">
        <f t="shared" ca="1" si="322"/>
        <v>#N/A</v>
      </c>
      <c r="AC980" s="30" t="e">
        <f t="shared" ca="1" si="323"/>
        <v>#N/A</v>
      </c>
      <c r="AD980" s="30" t="e">
        <f t="shared" ca="1" si="324"/>
        <v>#N/A</v>
      </c>
      <c r="AE980" s="30" t="e">
        <f t="shared" ca="1" si="325"/>
        <v>#N/A</v>
      </c>
      <c r="AF980" s="30" t="e">
        <f t="shared" ca="1" si="326"/>
        <v>#N/A</v>
      </c>
      <c r="AG980" s="30" t="e">
        <f t="shared" ca="1" si="329"/>
        <v>#N/A</v>
      </c>
      <c r="AH980" s="53" t="str">
        <f t="shared" si="327"/>
        <v/>
      </c>
    </row>
    <row r="981" spans="1:34">
      <c r="A981" s="48"/>
      <c r="B981" s="135"/>
      <c r="C981" s="135"/>
      <c r="D981" s="135"/>
      <c r="E981" s="135"/>
      <c r="F981" s="135"/>
      <c r="G981" s="135"/>
      <c r="H981" s="135"/>
      <c r="I981" s="134"/>
      <c r="K981" s="51" t="str">
        <f t="shared" si="317"/>
        <v/>
      </c>
      <c r="L981" s="52" t="str">
        <f t="shared" si="318"/>
        <v/>
      </c>
      <c r="M981" s="52"/>
      <c r="N981" s="52"/>
      <c r="O981" s="52"/>
      <c r="P981" s="30"/>
      <c r="Q981" s="30" t="str">
        <f t="shared" si="319"/>
        <v/>
      </c>
      <c r="R981" s="30" t="str">
        <f t="shared" si="320"/>
        <v/>
      </c>
      <c r="S981" s="30"/>
      <c r="T981" s="30"/>
      <c r="U981" s="30"/>
      <c r="V981" s="30" t="str">
        <f t="shared" si="315"/>
        <v/>
      </c>
      <c r="W981" s="53" t="str">
        <f t="shared" si="316"/>
        <v/>
      </c>
      <c r="Y981" s="54" t="e">
        <f t="shared" ca="1" si="328"/>
        <v>#N/A</v>
      </c>
      <c r="Z981" s="30">
        <v>981</v>
      </c>
      <c r="AA981" s="30" t="e">
        <f t="shared" si="321"/>
        <v>#N/A</v>
      </c>
      <c r="AB981" s="30" t="e">
        <f t="shared" ca="1" si="322"/>
        <v>#N/A</v>
      </c>
      <c r="AC981" s="30" t="e">
        <f t="shared" ca="1" si="323"/>
        <v>#N/A</v>
      </c>
      <c r="AD981" s="30" t="e">
        <f t="shared" ca="1" si="324"/>
        <v>#N/A</v>
      </c>
      <c r="AE981" s="30" t="e">
        <f t="shared" ca="1" si="325"/>
        <v>#N/A</v>
      </c>
      <c r="AF981" s="30" t="e">
        <f t="shared" ca="1" si="326"/>
        <v>#N/A</v>
      </c>
      <c r="AG981" s="30" t="e">
        <f t="shared" ca="1" si="329"/>
        <v>#N/A</v>
      </c>
      <c r="AH981" s="53" t="str">
        <f t="shared" si="327"/>
        <v/>
      </c>
    </row>
    <row r="982" spans="1:34">
      <c r="A982" s="48"/>
      <c r="B982" s="135"/>
      <c r="C982" s="135"/>
      <c r="D982" s="135"/>
      <c r="E982" s="135"/>
      <c r="F982" s="135"/>
      <c r="G982" s="135"/>
      <c r="H982" s="135"/>
      <c r="I982" s="134"/>
      <c r="K982" s="51" t="str">
        <f t="shared" si="317"/>
        <v/>
      </c>
      <c r="L982" s="52" t="str">
        <f t="shared" si="318"/>
        <v/>
      </c>
      <c r="M982" s="52"/>
      <c r="N982" s="52"/>
      <c r="O982" s="52"/>
      <c r="P982" s="30"/>
      <c r="Q982" s="30" t="str">
        <f t="shared" si="319"/>
        <v/>
      </c>
      <c r="R982" s="30" t="str">
        <f t="shared" si="320"/>
        <v/>
      </c>
      <c r="S982" s="30"/>
      <c r="T982" s="30"/>
      <c r="U982" s="30"/>
      <c r="V982" s="30" t="str">
        <f t="shared" si="315"/>
        <v/>
      </c>
      <c r="W982" s="53" t="str">
        <f t="shared" si="316"/>
        <v/>
      </c>
      <c r="Y982" s="54" t="e">
        <f t="shared" ca="1" si="328"/>
        <v>#N/A</v>
      </c>
      <c r="Z982" s="30">
        <v>982</v>
      </c>
      <c r="AA982" s="30" t="e">
        <f t="shared" si="321"/>
        <v>#N/A</v>
      </c>
      <c r="AB982" s="30" t="e">
        <f t="shared" ca="1" si="322"/>
        <v>#N/A</v>
      </c>
      <c r="AC982" s="30" t="e">
        <f t="shared" ca="1" si="323"/>
        <v>#N/A</v>
      </c>
      <c r="AD982" s="30" t="e">
        <f t="shared" ca="1" si="324"/>
        <v>#N/A</v>
      </c>
      <c r="AE982" s="30" t="e">
        <f t="shared" ca="1" si="325"/>
        <v>#N/A</v>
      </c>
      <c r="AF982" s="30" t="e">
        <f t="shared" ca="1" si="326"/>
        <v>#N/A</v>
      </c>
      <c r="AG982" s="30" t="e">
        <f t="shared" ca="1" si="329"/>
        <v>#N/A</v>
      </c>
      <c r="AH982" s="53" t="str">
        <f t="shared" si="327"/>
        <v/>
      </c>
    </row>
    <row r="983" spans="1:34">
      <c r="A983" s="48"/>
      <c r="B983" s="135"/>
      <c r="C983" s="135"/>
      <c r="D983" s="135"/>
      <c r="E983" s="135"/>
      <c r="F983" s="135"/>
      <c r="G983" s="135"/>
      <c r="H983" s="135"/>
      <c r="I983" s="134"/>
      <c r="K983" s="51" t="str">
        <f t="shared" si="317"/>
        <v/>
      </c>
      <c r="L983" s="52" t="str">
        <f t="shared" si="318"/>
        <v/>
      </c>
      <c r="M983" s="52"/>
      <c r="N983" s="52"/>
      <c r="O983" s="52"/>
      <c r="P983" s="30"/>
      <c r="Q983" s="30" t="str">
        <f t="shared" si="319"/>
        <v/>
      </c>
      <c r="R983" s="30" t="str">
        <f t="shared" si="320"/>
        <v/>
      </c>
      <c r="S983" s="30"/>
      <c r="T983" s="30"/>
      <c r="U983" s="30"/>
      <c r="V983" s="30" t="str">
        <f t="shared" si="315"/>
        <v/>
      </c>
      <c r="W983" s="53" t="str">
        <f t="shared" si="316"/>
        <v/>
      </c>
      <c r="Y983" s="54" t="e">
        <f t="shared" ca="1" si="328"/>
        <v>#N/A</v>
      </c>
      <c r="Z983" s="30">
        <v>983</v>
      </c>
      <c r="AA983" s="30" t="e">
        <f t="shared" si="321"/>
        <v>#N/A</v>
      </c>
      <c r="AB983" s="30" t="e">
        <f t="shared" ca="1" si="322"/>
        <v>#N/A</v>
      </c>
      <c r="AC983" s="30" t="e">
        <f t="shared" ca="1" si="323"/>
        <v>#N/A</v>
      </c>
      <c r="AD983" s="30" t="e">
        <f t="shared" ca="1" si="324"/>
        <v>#N/A</v>
      </c>
      <c r="AE983" s="30" t="e">
        <f t="shared" ca="1" si="325"/>
        <v>#N/A</v>
      </c>
      <c r="AF983" s="30" t="e">
        <f t="shared" ca="1" si="326"/>
        <v>#N/A</v>
      </c>
      <c r="AG983" s="30" t="e">
        <f t="shared" ca="1" si="329"/>
        <v>#N/A</v>
      </c>
      <c r="AH983" s="53" t="str">
        <f t="shared" si="327"/>
        <v/>
      </c>
    </row>
    <row r="984" spans="1:34">
      <c r="A984" s="48"/>
      <c r="B984" s="135"/>
      <c r="C984" s="135"/>
      <c r="D984" s="135"/>
      <c r="E984" s="135"/>
      <c r="F984" s="135"/>
      <c r="G984" s="135"/>
      <c r="H984" s="135"/>
      <c r="I984" s="134"/>
      <c r="K984" s="51" t="str">
        <f t="shared" si="317"/>
        <v/>
      </c>
      <c r="L984" s="52" t="str">
        <f t="shared" si="318"/>
        <v/>
      </c>
      <c r="M984" s="52"/>
      <c r="N984" s="52"/>
      <c r="O984" s="52"/>
      <c r="P984" s="30"/>
      <c r="Q984" s="30" t="str">
        <f t="shared" si="319"/>
        <v/>
      </c>
      <c r="R984" s="30" t="str">
        <f t="shared" si="320"/>
        <v/>
      </c>
      <c r="S984" s="30"/>
      <c r="T984" s="30"/>
      <c r="U984" s="30"/>
      <c r="V984" s="30" t="str">
        <f t="shared" si="315"/>
        <v/>
      </c>
      <c r="W984" s="53" t="str">
        <f t="shared" si="316"/>
        <v/>
      </c>
      <c r="Y984" s="54" t="e">
        <f t="shared" ca="1" si="328"/>
        <v>#N/A</v>
      </c>
      <c r="Z984" s="30">
        <v>984</v>
      </c>
      <c r="AA984" s="30" t="e">
        <f t="shared" si="321"/>
        <v>#N/A</v>
      </c>
      <c r="AB984" s="30" t="e">
        <f t="shared" ca="1" si="322"/>
        <v>#N/A</v>
      </c>
      <c r="AC984" s="30" t="e">
        <f t="shared" ca="1" si="323"/>
        <v>#N/A</v>
      </c>
      <c r="AD984" s="30" t="e">
        <f t="shared" ca="1" si="324"/>
        <v>#N/A</v>
      </c>
      <c r="AE984" s="30" t="e">
        <f t="shared" ca="1" si="325"/>
        <v>#N/A</v>
      </c>
      <c r="AF984" s="30" t="e">
        <f t="shared" ca="1" si="326"/>
        <v>#N/A</v>
      </c>
      <c r="AG984" s="30" t="e">
        <f t="shared" ca="1" si="329"/>
        <v>#N/A</v>
      </c>
      <c r="AH984" s="53" t="str">
        <f t="shared" si="327"/>
        <v/>
      </c>
    </row>
    <row r="985" spans="1:34">
      <c r="A985" s="48"/>
      <c r="B985" s="135"/>
      <c r="C985" s="135"/>
      <c r="D985" s="135"/>
      <c r="E985" s="135"/>
      <c r="F985" s="135"/>
      <c r="G985" s="135"/>
      <c r="H985" s="135"/>
      <c r="I985" s="134"/>
      <c r="K985" s="51" t="str">
        <f t="shared" si="317"/>
        <v/>
      </c>
      <c r="L985" s="52" t="str">
        <f t="shared" si="318"/>
        <v/>
      </c>
      <c r="M985" s="52"/>
      <c r="N985" s="52"/>
      <c r="O985" s="52"/>
      <c r="P985" s="30"/>
      <c r="Q985" s="30" t="str">
        <f t="shared" si="319"/>
        <v/>
      </c>
      <c r="R985" s="30" t="str">
        <f t="shared" si="320"/>
        <v/>
      </c>
      <c r="S985" s="30"/>
      <c r="T985" s="30"/>
      <c r="U985" s="30"/>
      <c r="V985" s="30" t="str">
        <f t="shared" si="315"/>
        <v/>
      </c>
      <c r="W985" s="53" t="str">
        <f t="shared" si="316"/>
        <v/>
      </c>
      <c r="Y985" s="54" t="e">
        <f t="shared" ca="1" si="328"/>
        <v>#N/A</v>
      </c>
      <c r="Z985" s="30">
        <v>985</v>
      </c>
      <c r="AA985" s="30" t="e">
        <f t="shared" si="321"/>
        <v>#N/A</v>
      </c>
      <c r="AB985" s="30" t="e">
        <f t="shared" ca="1" si="322"/>
        <v>#N/A</v>
      </c>
      <c r="AC985" s="30" t="e">
        <f t="shared" ca="1" si="323"/>
        <v>#N/A</v>
      </c>
      <c r="AD985" s="30" t="e">
        <f t="shared" ca="1" si="324"/>
        <v>#N/A</v>
      </c>
      <c r="AE985" s="30" t="e">
        <f t="shared" ca="1" si="325"/>
        <v>#N/A</v>
      </c>
      <c r="AF985" s="30" t="e">
        <f t="shared" ca="1" si="326"/>
        <v>#N/A</v>
      </c>
      <c r="AG985" s="30" t="e">
        <f t="shared" ca="1" si="329"/>
        <v>#N/A</v>
      </c>
      <c r="AH985" s="53" t="str">
        <f t="shared" si="327"/>
        <v/>
      </c>
    </row>
    <row r="986" spans="1:34">
      <c r="A986" s="48"/>
      <c r="B986" s="135"/>
      <c r="C986" s="135"/>
      <c r="D986" s="135"/>
      <c r="E986" s="135"/>
      <c r="F986" s="135"/>
      <c r="G986" s="135"/>
      <c r="H986" s="135"/>
      <c r="I986" s="134"/>
      <c r="K986" s="51" t="str">
        <f t="shared" si="317"/>
        <v/>
      </c>
      <c r="L986" s="52" t="str">
        <f t="shared" si="318"/>
        <v/>
      </c>
      <c r="M986" s="52"/>
      <c r="N986" s="52"/>
      <c r="O986" s="52"/>
      <c r="P986" s="30"/>
      <c r="Q986" s="30" t="str">
        <f t="shared" si="319"/>
        <v/>
      </c>
      <c r="R986" s="30" t="str">
        <f t="shared" si="320"/>
        <v/>
      </c>
      <c r="S986" s="30"/>
      <c r="T986" s="30"/>
      <c r="U986" s="30"/>
      <c r="V986" s="30" t="str">
        <f t="shared" si="315"/>
        <v/>
      </c>
      <c r="W986" s="53" t="str">
        <f t="shared" si="316"/>
        <v/>
      </c>
      <c r="Y986" s="54" t="e">
        <f t="shared" ca="1" si="328"/>
        <v>#N/A</v>
      </c>
      <c r="Z986" s="30">
        <v>986</v>
      </c>
      <c r="AA986" s="30" t="e">
        <f t="shared" si="321"/>
        <v>#N/A</v>
      </c>
      <c r="AB986" s="30" t="e">
        <f t="shared" ca="1" si="322"/>
        <v>#N/A</v>
      </c>
      <c r="AC986" s="30" t="e">
        <f t="shared" ca="1" si="323"/>
        <v>#N/A</v>
      </c>
      <c r="AD986" s="30" t="e">
        <f t="shared" ca="1" si="324"/>
        <v>#N/A</v>
      </c>
      <c r="AE986" s="30" t="e">
        <f t="shared" ca="1" si="325"/>
        <v>#N/A</v>
      </c>
      <c r="AF986" s="30" t="e">
        <f t="shared" ca="1" si="326"/>
        <v>#N/A</v>
      </c>
      <c r="AG986" s="30" t="e">
        <f t="shared" ca="1" si="329"/>
        <v>#N/A</v>
      </c>
      <c r="AH986" s="53" t="str">
        <f t="shared" si="327"/>
        <v/>
      </c>
    </row>
    <row r="987" spans="1:34">
      <c r="A987" s="48"/>
      <c r="B987" s="135"/>
      <c r="C987" s="135"/>
      <c r="D987" s="135"/>
      <c r="E987" s="135"/>
      <c r="F987" s="135"/>
      <c r="G987" s="135"/>
      <c r="H987" s="135"/>
      <c r="I987" s="134"/>
      <c r="K987" s="51" t="str">
        <f t="shared" si="317"/>
        <v/>
      </c>
      <c r="L987" s="52" t="str">
        <f t="shared" si="318"/>
        <v/>
      </c>
      <c r="M987" s="52"/>
      <c r="N987" s="52"/>
      <c r="O987" s="52"/>
      <c r="P987" s="30"/>
      <c r="Q987" s="30" t="str">
        <f t="shared" si="319"/>
        <v/>
      </c>
      <c r="R987" s="30" t="str">
        <f t="shared" si="320"/>
        <v/>
      </c>
      <c r="S987" s="30"/>
      <c r="T987" s="30"/>
      <c r="U987" s="30"/>
      <c r="V987" s="30" t="str">
        <f t="shared" si="315"/>
        <v/>
      </c>
      <c r="W987" s="53" t="str">
        <f t="shared" si="316"/>
        <v/>
      </c>
      <c r="Y987" s="54" t="e">
        <f t="shared" ca="1" si="328"/>
        <v>#N/A</v>
      </c>
      <c r="Z987" s="30">
        <v>987</v>
      </c>
      <c r="AA987" s="30" t="e">
        <f t="shared" si="321"/>
        <v>#N/A</v>
      </c>
      <c r="AB987" s="30" t="e">
        <f t="shared" ca="1" si="322"/>
        <v>#N/A</v>
      </c>
      <c r="AC987" s="30" t="e">
        <f t="shared" ca="1" si="323"/>
        <v>#N/A</v>
      </c>
      <c r="AD987" s="30" t="e">
        <f t="shared" ca="1" si="324"/>
        <v>#N/A</v>
      </c>
      <c r="AE987" s="30" t="e">
        <f t="shared" ca="1" si="325"/>
        <v>#N/A</v>
      </c>
      <c r="AF987" s="30" t="e">
        <f t="shared" ca="1" si="326"/>
        <v>#N/A</v>
      </c>
      <c r="AG987" s="30" t="e">
        <f t="shared" ca="1" si="329"/>
        <v>#N/A</v>
      </c>
      <c r="AH987" s="53" t="str">
        <f t="shared" si="327"/>
        <v/>
      </c>
    </row>
    <row r="988" spans="1:34">
      <c r="A988" s="48"/>
      <c r="B988" s="135"/>
      <c r="C988" s="135"/>
      <c r="D988" s="135"/>
      <c r="E988" s="135"/>
      <c r="F988" s="135"/>
      <c r="G988" s="135"/>
      <c r="H988" s="135"/>
      <c r="I988" s="134"/>
      <c r="K988" s="51" t="str">
        <f t="shared" si="317"/>
        <v/>
      </c>
      <c r="L988" s="52" t="str">
        <f t="shared" si="318"/>
        <v/>
      </c>
      <c r="M988" s="52"/>
      <c r="N988" s="52"/>
      <c r="O988" s="52"/>
      <c r="P988" s="30"/>
      <c r="Q988" s="30" t="str">
        <f t="shared" si="319"/>
        <v/>
      </c>
      <c r="R988" s="30" t="str">
        <f t="shared" si="320"/>
        <v/>
      </c>
      <c r="S988" s="30"/>
      <c r="T988" s="30"/>
      <c r="U988" s="30"/>
      <c r="V988" s="30" t="str">
        <f t="shared" si="315"/>
        <v/>
      </c>
      <c r="W988" s="53" t="str">
        <f t="shared" si="316"/>
        <v/>
      </c>
      <c r="Y988" s="54" t="e">
        <f t="shared" ca="1" si="328"/>
        <v>#N/A</v>
      </c>
      <c r="Z988" s="30">
        <v>988</v>
      </c>
      <c r="AA988" s="30" t="e">
        <f t="shared" si="321"/>
        <v>#N/A</v>
      </c>
      <c r="AB988" s="30" t="e">
        <f t="shared" ca="1" si="322"/>
        <v>#N/A</v>
      </c>
      <c r="AC988" s="30" t="e">
        <f t="shared" ca="1" si="323"/>
        <v>#N/A</v>
      </c>
      <c r="AD988" s="30" t="e">
        <f t="shared" ca="1" si="324"/>
        <v>#N/A</v>
      </c>
      <c r="AE988" s="30" t="e">
        <f t="shared" ca="1" si="325"/>
        <v>#N/A</v>
      </c>
      <c r="AF988" s="30" t="e">
        <f t="shared" ca="1" si="326"/>
        <v>#N/A</v>
      </c>
      <c r="AG988" s="30" t="e">
        <f t="shared" ca="1" si="329"/>
        <v>#N/A</v>
      </c>
      <c r="AH988" s="53" t="str">
        <f t="shared" si="327"/>
        <v/>
      </c>
    </row>
    <row r="989" spans="1:34">
      <c r="A989" s="48"/>
      <c r="B989" s="135"/>
      <c r="C989" s="135"/>
      <c r="D989" s="135"/>
      <c r="E989" s="135"/>
      <c r="F989" s="135"/>
      <c r="G989" s="135"/>
      <c r="H989" s="135"/>
      <c r="I989" s="134"/>
      <c r="K989" s="51" t="str">
        <f t="shared" si="317"/>
        <v/>
      </c>
      <c r="L989" s="52" t="str">
        <f t="shared" si="318"/>
        <v/>
      </c>
      <c r="M989" s="52"/>
      <c r="N989" s="52"/>
      <c r="O989" s="52"/>
      <c r="P989" s="30"/>
      <c r="Q989" s="30" t="str">
        <f t="shared" si="319"/>
        <v/>
      </c>
      <c r="R989" s="30" t="str">
        <f t="shared" si="320"/>
        <v/>
      </c>
      <c r="S989" s="30"/>
      <c r="T989" s="30"/>
      <c r="U989" s="30"/>
      <c r="V989" s="30" t="str">
        <f t="shared" si="315"/>
        <v/>
      </c>
      <c r="W989" s="53" t="str">
        <f t="shared" si="316"/>
        <v/>
      </c>
      <c r="Y989" s="54" t="e">
        <f t="shared" ca="1" si="328"/>
        <v>#N/A</v>
      </c>
      <c r="Z989" s="30">
        <v>989</v>
      </c>
      <c r="AA989" s="30" t="e">
        <f t="shared" si="321"/>
        <v>#N/A</v>
      </c>
      <c r="AB989" s="30" t="e">
        <f t="shared" ca="1" si="322"/>
        <v>#N/A</v>
      </c>
      <c r="AC989" s="30" t="e">
        <f t="shared" ca="1" si="323"/>
        <v>#N/A</v>
      </c>
      <c r="AD989" s="30" t="e">
        <f t="shared" ca="1" si="324"/>
        <v>#N/A</v>
      </c>
      <c r="AE989" s="30" t="e">
        <f t="shared" ca="1" si="325"/>
        <v>#N/A</v>
      </c>
      <c r="AF989" s="30" t="e">
        <f t="shared" ca="1" si="326"/>
        <v>#N/A</v>
      </c>
      <c r="AG989" s="30" t="e">
        <f t="shared" ca="1" si="329"/>
        <v>#N/A</v>
      </c>
      <c r="AH989" s="53" t="str">
        <f t="shared" si="327"/>
        <v/>
      </c>
    </row>
    <row r="990" spans="1:34">
      <c r="A990" s="48"/>
      <c r="B990" s="135"/>
      <c r="C990" s="135"/>
      <c r="D990" s="135"/>
      <c r="E990" s="135"/>
      <c r="F990" s="135"/>
      <c r="G990" s="135"/>
      <c r="H990" s="135"/>
      <c r="I990" s="134"/>
      <c r="K990" s="51" t="str">
        <f t="shared" si="317"/>
        <v/>
      </c>
      <c r="L990" s="52" t="str">
        <f t="shared" si="318"/>
        <v/>
      </c>
      <c r="M990" s="52"/>
      <c r="N990" s="52"/>
      <c r="O990" s="52"/>
      <c r="P990" s="30"/>
      <c r="Q990" s="30" t="str">
        <f t="shared" si="319"/>
        <v/>
      </c>
      <c r="R990" s="30" t="str">
        <f t="shared" si="320"/>
        <v/>
      </c>
      <c r="S990" s="30"/>
      <c r="T990" s="30"/>
      <c r="U990" s="30"/>
      <c r="V990" s="30" t="str">
        <f t="shared" si="315"/>
        <v/>
      </c>
      <c r="W990" s="53" t="str">
        <f t="shared" si="316"/>
        <v/>
      </c>
      <c r="Y990" s="54" t="e">
        <f t="shared" ca="1" si="328"/>
        <v>#N/A</v>
      </c>
      <c r="Z990" s="30">
        <v>990</v>
      </c>
      <c r="AA990" s="30" t="e">
        <f t="shared" si="321"/>
        <v>#N/A</v>
      </c>
      <c r="AB990" s="30" t="e">
        <f t="shared" ca="1" si="322"/>
        <v>#N/A</v>
      </c>
      <c r="AC990" s="30" t="e">
        <f t="shared" ca="1" si="323"/>
        <v>#N/A</v>
      </c>
      <c r="AD990" s="30" t="e">
        <f t="shared" ca="1" si="324"/>
        <v>#N/A</v>
      </c>
      <c r="AE990" s="30" t="e">
        <f t="shared" ca="1" si="325"/>
        <v>#N/A</v>
      </c>
      <c r="AF990" s="30" t="e">
        <f t="shared" ca="1" si="326"/>
        <v>#N/A</v>
      </c>
      <c r="AG990" s="30" t="e">
        <f t="shared" ca="1" si="329"/>
        <v>#N/A</v>
      </c>
      <c r="AH990" s="53" t="str">
        <f t="shared" si="327"/>
        <v/>
      </c>
    </row>
    <row r="991" spans="1:34">
      <c r="A991" s="48"/>
      <c r="B991" s="135"/>
      <c r="C991" s="135"/>
      <c r="D991" s="135"/>
      <c r="E991" s="135"/>
      <c r="F991" s="135"/>
      <c r="G991" s="135"/>
      <c r="H991" s="135"/>
      <c r="I991" s="134"/>
      <c r="K991" s="51" t="str">
        <f t="shared" si="317"/>
        <v/>
      </c>
      <c r="L991" s="52" t="str">
        <f t="shared" si="318"/>
        <v/>
      </c>
      <c r="M991" s="52"/>
      <c r="N991" s="52"/>
      <c r="O991" s="52"/>
      <c r="P991" s="30"/>
      <c r="Q991" s="30" t="str">
        <f t="shared" si="319"/>
        <v/>
      </c>
      <c r="R991" s="30" t="str">
        <f t="shared" si="320"/>
        <v/>
      </c>
      <c r="S991" s="30"/>
      <c r="T991" s="30"/>
      <c r="U991" s="30"/>
      <c r="V991" s="30" t="str">
        <f t="shared" si="315"/>
        <v/>
      </c>
      <c r="W991" s="53" t="str">
        <f t="shared" si="316"/>
        <v/>
      </c>
      <c r="Y991" s="54" t="e">
        <f t="shared" ca="1" si="328"/>
        <v>#N/A</v>
      </c>
      <c r="Z991" s="30">
        <v>991</v>
      </c>
      <c r="AA991" s="30" t="e">
        <f t="shared" si="321"/>
        <v>#N/A</v>
      </c>
      <c r="AB991" s="30" t="e">
        <f t="shared" ca="1" si="322"/>
        <v>#N/A</v>
      </c>
      <c r="AC991" s="30" t="e">
        <f t="shared" ca="1" si="323"/>
        <v>#N/A</v>
      </c>
      <c r="AD991" s="30" t="e">
        <f t="shared" ca="1" si="324"/>
        <v>#N/A</v>
      </c>
      <c r="AE991" s="30" t="e">
        <f t="shared" ca="1" si="325"/>
        <v>#N/A</v>
      </c>
      <c r="AF991" s="30" t="e">
        <f t="shared" ca="1" si="326"/>
        <v>#N/A</v>
      </c>
      <c r="AG991" s="30" t="e">
        <f t="shared" ca="1" si="329"/>
        <v>#N/A</v>
      </c>
      <c r="AH991" s="53" t="str">
        <f t="shared" si="327"/>
        <v/>
      </c>
    </row>
    <row r="992" spans="1:34">
      <c r="A992" s="48"/>
      <c r="B992" s="135"/>
      <c r="C992" s="135"/>
      <c r="D992" s="135"/>
      <c r="E992" s="135"/>
      <c r="F992" s="135"/>
      <c r="G992" s="135"/>
      <c r="H992" s="135"/>
      <c r="I992" s="134"/>
      <c r="K992" s="51" t="str">
        <f t="shared" si="317"/>
        <v/>
      </c>
      <c r="L992" s="52" t="str">
        <f t="shared" si="318"/>
        <v/>
      </c>
      <c r="M992" s="52"/>
      <c r="N992" s="52"/>
      <c r="O992" s="52"/>
      <c r="P992" s="30"/>
      <c r="Q992" s="30" t="str">
        <f t="shared" si="319"/>
        <v/>
      </c>
      <c r="R992" s="30" t="str">
        <f t="shared" si="320"/>
        <v/>
      </c>
      <c r="S992" s="30"/>
      <c r="T992" s="30"/>
      <c r="U992" s="30"/>
      <c r="V992" s="30" t="str">
        <f t="shared" si="315"/>
        <v/>
      </c>
      <c r="W992" s="53" t="str">
        <f t="shared" si="316"/>
        <v/>
      </c>
      <c r="Y992" s="54" t="e">
        <f t="shared" ca="1" si="328"/>
        <v>#N/A</v>
      </c>
      <c r="Z992" s="30">
        <v>992</v>
      </c>
      <c r="AA992" s="30" t="e">
        <f t="shared" si="321"/>
        <v>#N/A</v>
      </c>
      <c r="AB992" s="30" t="e">
        <f t="shared" ca="1" si="322"/>
        <v>#N/A</v>
      </c>
      <c r="AC992" s="30" t="e">
        <f t="shared" ca="1" si="323"/>
        <v>#N/A</v>
      </c>
      <c r="AD992" s="30" t="e">
        <f t="shared" ca="1" si="324"/>
        <v>#N/A</v>
      </c>
      <c r="AE992" s="30" t="e">
        <f t="shared" ca="1" si="325"/>
        <v>#N/A</v>
      </c>
      <c r="AF992" s="30" t="e">
        <f t="shared" ca="1" si="326"/>
        <v>#N/A</v>
      </c>
      <c r="AG992" s="30" t="e">
        <f t="shared" ca="1" si="329"/>
        <v>#N/A</v>
      </c>
      <c r="AH992" s="53" t="str">
        <f t="shared" si="327"/>
        <v/>
      </c>
    </row>
    <row r="993" spans="1:34">
      <c r="A993" s="48"/>
      <c r="B993" s="135"/>
      <c r="C993" s="135"/>
      <c r="D993" s="135"/>
      <c r="E993" s="135"/>
      <c r="F993" s="135"/>
      <c r="G993" s="135"/>
      <c r="H993" s="135"/>
      <c r="I993" s="134"/>
      <c r="K993" s="51" t="str">
        <f t="shared" si="317"/>
        <v/>
      </c>
      <c r="L993" s="52" t="str">
        <f t="shared" si="318"/>
        <v/>
      </c>
      <c r="M993" s="52"/>
      <c r="N993" s="52"/>
      <c r="O993" s="52"/>
      <c r="P993" s="30"/>
      <c r="Q993" s="30" t="str">
        <f t="shared" si="319"/>
        <v/>
      </c>
      <c r="R993" s="30" t="str">
        <f t="shared" si="320"/>
        <v/>
      </c>
      <c r="S993" s="30"/>
      <c r="T993" s="30"/>
      <c r="U993" s="30"/>
      <c r="V993" s="30" t="str">
        <f t="shared" si="315"/>
        <v/>
      </c>
      <c r="W993" s="53" t="str">
        <f t="shared" si="316"/>
        <v/>
      </c>
      <c r="Y993" s="54" t="e">
        <f t="shared" ca="1" si="328"/>
        <v>#N/A</v>
      </c>
      <c r="Z993" s="30">
        <v>993</v>
      </c>
      <c r="AA993" s="30" t="e">
        <f t="shared" si="321"/>
        <v>#N/A</v>
      </c>
      <c r="AB993" s="30" t="e">
        <f t="shared" ca="1" si="322"/>
        <v>#N/A</v>
      </c>
      <c r="AC993" s="30" t="e">
        <f t="shared" ca="1" si="323"/>
        <v>#N/A</v>
      </c>
      <c r="AD993" s="30" t="e">
        <f t="shared" ca="1" si="324"/>
        <v>#N/A</v>
      </c>
      <c r="AE993" s="30" t="e">
        <f t="shared" ca="1" si="325"/>
        <v>#N/A</v>
      </c>
      <c r="AF993" s="30" t="e">
        <f t="shared" ca="1" si="326"/>
        <v>#N/A</v>
      </c>
      <c r="AG993" s="30" t="e">
        <f t="shared" ca="1" si="329"/>
        <v>#N/A</v>
      </c>
      <c r="AH993" s="53" t="str">
        <f t="shared" si="327"/>
        <v/>
      </c>
    </row>
    <row r="994" spans="1:34">
      <c r="A994" s="48"/>
      <c r="B994" s="135"/>
      <c r="C994" s="135"/>
      <c r="D994" s="135"/>
      <c r="E994" s="135"/>
      <c r="F994" s="135"/>
      <c r="G994" s="135"/>
      <c r="H994" s="135"/>
      <c r="I994" s="134"/>
      <c r="K994" s="51" t="str">
        <f t="shared" si="317"/>
        <v/>
      </c>
      <c r="L994" s="52" t="str">
        <f t="shared" si="318"/>
        <v/>
      </c>
      <c r="M994" s="52"/>
      <c r="N994" s="52"/>
      <c r="O994" s="52"/>
      <c r="P994" s="30"/>
      <c r="Q994" s="30" t="str">
        <f t="shared" si="319"/>
        <v/>
      </c>
      <c r="R994" s="30" t="str">
        <f t="shared" si="320"/>
        <v/>
      </c>
      <c r="S994" s="30"/>
      <c r="T994" s="30"/>
      <c r="U994" s="30"/>
      <c r="V994" s="30" t="str">
        <f t="shared" si="315"/>
        <v/>
      </c>
      <c r="W994" s="53" t="str">
        <f t="shared" si="316"/>
        <v/>
      </c>
      <c r="Y994" s="54" t="e">
        <f t="shared" ca="1" si="328"/>
        <v>#N/A</v>
      </c>
      <c r="Z994" s="30">
        <v>994</v>
      </c>
      <c r="AA994" s="30" t="e">
        <f t="shared" si="321"/>
        <v>#N/A</v>
      </c>
      <c r="AB994" s="30" t="e">
        <f t="shared" ca="1" si="322"/>
        <v>#N/A</v>
      </c>
      <c r="AC994" s="30" t="e">
        <f t="shared" ca="1" si="323"/>
        <v>#N/A</v>
      </c>
      <c r="AD994" s="30" t="e">
        <f t="shared" ca="1" si="324"/>
        <v>#N/A</v>
      </c>
      <c r="AE994" s="30" t="e">
        <f t="shared" ca="1" si="325"/>
        <v>#N/A</v>
      </c>
      <c r="AF994" s="30" t="e">
        <f t="shared" ca="1" si="326"/>
        <v>#N/A</v>
      </c>
      <c r="AG994" s="30" t="e">
        <f t="shared" ca="1" si="329"/>
        <v>#N/A</v>
      </c>
      <c r="AH994" s="53" t="str">
        <f t="shared" si="327"/>
        <v/>
      </c>
    </row>
    <row r="995" spans="1:34">
      <c r="A995" s="48"/>
      <c r="B995" s="135"/>
      <c r="C995" s="135"/>
      <c r="D995" s="135"/>
      <c r="E995" s="135"/>
      <c r="F995" s="135"/>
      <c r="G995" s="135"/>
      <c r="H995" s="135"/>
      <c r="I995" s="134"/>
      <c r="K995" s="51" t="str">
        <f t="shared" si="317"/>
        <v/>
      </c>
      <c r="L995" s="52" t="str">
        <f t="shared" si="318"/>
        <v/>
      </c>
      <c r="M995" s="52"/>
      <c r="N995" s="52"/>
      <c r="O995" s="52"/>
      <c r="P995" s="30"/>
      <c r="Q995" s="30" t="str">
        <f t="shared" si="319"/>
        <v/>
      </c>
      <c r="R995" s="30" t="str">
        <f t="shared" si="320"/>
        <v/>
      </c>
      <c r="S995" s="30"/>
      <c r="T995" s="30"/>
      <c r="U995" s="30"/>
      <c r="V995" s="30" t="str">
        <f t="shared" si="315"/>
        <v/>
      </c>
      <c r="W995" s="53" t="str">
        <f t="shared" si="316"/>
        <v/>
      </c>
      <c r="Y995" s="54" t="e">
        <f t="shared" ca="1" si="328"/>
        <v>#N/A</v>
      </c>
      <c r="Z995" s="30">
        <v>995</v>
      </c>
      <c r="AA995" s="30" t="e">
        <f t="shared" si="321"/>
        <v>#N/A</v>
      </c>
      <c r="AB995" s="30" t="e">
        <f t="shared" ca="1" si="322"/>
        <v>#N/A</v>
      </c>
      <c r="AC995" s="30" t="e">
        <f t="shared" ca="1" si="323"/>
        <v>#N/A</v>
      </c>
      <c r="AD995" s="30" t="e">
        <f t="shared" ca="1" si="324"/>
        <v>#N/A</v>
      </c>
      <c r="AE995" s="30" t="e">
        <f t="shared" ca="1" si="325"/>
        <v>#N/A</v>
      </c>
      <c r="AF995" s="30" t="e">
        <f t="shared" ca="1" si="326"/>
        <v>#N/A</v>
      </c>
      <c r="AG995" s="30" t="e">
        <f t="shared" ca="1" si="329"/>
        <v>#N/A</v>
      </c>
      <c r="AH995" s="53" t="str">
        <f t="shared" si="327"/>
        <v/>
      </c>
    </row>
    <row r="996" spans="1:34">
      <c r="A996" s="48"/>
      <c r="B996" s="135"/>
      <c r="C996" s="135"/>
      <c r="D996" s="135"/>
      <c r="E996" s="135"/>
      <c r="F996" s="135"/>
      <c r="G996" s="135"/>
      <c r="H996" s="135"/>
      <c r="I996" s="134"/>
      <c r="K996" s="51" t="str">
        <f t="shared" si="317"/>
        <v/>
      </c>
      <c r="L996" s="52" t="str">
        <f t="shared" si="318"/>
        <v/>
      </c>
      <c r="M996" s="52"/>
      <c r="N996" s="52"/>
      <c r="O996" s="52"/>
      <c r="P996" s="30"/>
      <c r="Q996" s="30" t="str">
        <f t="shared" si="319"/>
        <v/>
      </c>
      <c r="R996" s="30" t="str">
        <f t="shared" si="320"/>
        <v/>
      </c>
      <c r="S996" s="30"/>
      <c r="T996" s="30"/>
      <c r="U996" s="30"/>
      <c r="V996" s="30" t="str">
        <f t="shared" si="315"/>
        <v/>
      </c>
      <c r="W996" s="53" t="str">
        <f t="shared" si="316"/>
        <v/>
      </c>
      <c r="Y996" s="54" t="e">
        <f t="shared" ca="1" si="328"/>
        <v>#N/A</v>
      </c>
      <c r="Z996" s="30">
        <v>996</v>
      </c>
      <c r="AA996" s="30" t="e">
        <f t="shared" si="321"/>
        <v>#N/A</v>
      </c>
      <c r="AB996" s="30" t="e">
        <f t="shared" ca="1" si="322"/>
        <v>#N/A</v>
      </c>
      <c r="AC996" s="30" t="e">
        <f t="shared" ca="1" si="323"/>
        <v>#N/A</v>
      </c>
      <c r="AD996" s="30" t="e">
        <f t="shared" ca="1" si="324"/>
        <v>#N/A</v>
      </c>
      <c r="AE996" s="30" t="e">
        <f t="shared" ca="1" si="325"/>
        <v>#N/A</v>
      </c>
      <c r="AF996" s="30" t="e">
        <f t="shared" ca="1" si="326"/>
        <v>#N/A</v>
      </c>
      <c r="AG996" s="30" t="e">
        <f t="shared" ca="1" si="329"/>
        <v>#N/A</v>
      </c>
      <c r="AH996" s="53" t="str">
        <f t="shared" si="327"/>
        <v/>
      </c>
    </row>
    <row r="997" spans="1:34">
      <c r="A997" s="48"/>
      <c r="B997" s="135"/>
      <c r="C997" s="135"/>
      <c r="D997" s="135"/>
      <c r="E997" s="135"/>
      <c r="F997" s="135"/>
      <c r="G997" s="135"/>
      <c r="H997" s="135"/>
      <c r="I997" s="134"/>
      <c r="K997" s="51" t="str">
        <f t="shared" si="317"/>
        <v/>
      </c>
      <c r="L997" s="52" t="str">
        <f t="shared" si="318"/>
        <v/>
      </c>
      <c r="M997" s="52"/>
      <c r="N997" s="52"/>
      <c r="O997" s="52"/>
      <c r="P997" s="30"/>
      <c r="Q997" s="30" t="str">
        <f t="shared" si="319"/>
        <v/>
      </c>
      <c r="R997" s="30" t="str">
        <f t="shared" si="320"/>
        <v/>
      </c>
      <c r="S997" s="30"/>
      <c r="T997" s="30"/>
      <c r="U997" s="30"/>
      <c r="V997" s="30" t="str">
        <f t="shared" si="315"/>
        <v/>
      </c>
      <c r="W997" s="53" t="str">
        <f t="shared" si="316"/>
        <v/>
      </c>
      <c r="Y997" s="54" t="e">
        <f t="shared" ca="1" si="328"/>
        <v>#N/A</v>
      </c>
      <c r="Z997" s="30">
        <v>997</v>
      </c>
      <c r="AA997" s="30" t="e">
        <f t="shared" si="321"/>
        <v>#N/A</v>
      </c>
      <c r="AB997" s="30" t="e">
        <f t="shared" ca="1" si="322"/>
        <v>#N/A</v>
      </c>
      <c r="AC997" s="30" t="e">
        <f t="shared" ca="1" si="323"/>
        <v>#N/A</v>
      </c>
      <c r="AD997" s="30" t="e">
        <f t="shared" ca="1" si="324"/>
        <v>#N/A</v>
      </c>
      <c r="AE997" s="30" t="e">
        <f t="shared" ca="1" si="325"/>
        <v>#N/A</v>
      </c>
      <c r="AF997" s="30" t="e">
        <f t="shared" ca="1" si="326"/>
        <v>#N/A</v>
      </c>
      <c r="AG997" s="30" t="e">
        <f t="shared" ca="1" si="329"/>
        <v>#N/A</v>
      </c>
      <c r="AH997" s="53" t="str">
        <f t="shared" si="327"/>
        <v/>
      </c>
    </row>
    <row r="998" spans="1:34">
      <c r="A998" s="48"/>
      <c r="B998" s="135"/>
      <c r="C998" s="135"/>
      <c r="D998" s="135"/>
      <c r="E998" s="135"/>
      <c r="F998" s="135"/>
      <c r="G998" s="135"/>
      <c r="H998" s="135"/>
      <c r="I998" s="134"/>
      <c r="K998" s="51" t="str">
        <f t="shared" si="317"/>
        <v/>
      </c>
      <c r="L998" s="52" t="str">
        <f t="shared" si="318"/>
        <v/>
      </c>
      <c r="M998" s="52"/>
      <c r="N998" s="52"/>
      <c r="O998" s="52"/>
      <c r="P998" s="30"/>
      <c r="Q998" s="30" t="str">
        <f t="shared" si="319"/>
        <v/>
      </c>
      <c r="R998" s="30" t="str">
        <f t="shared" si="320"/>
        <v/>
      </c>
      <c r="S998" s="30"/>
      <c r="T998" s="30"/>
      <c r="U998" s="30"/>
      <c r="V998" s="30" t="str">
        <f t="shared" si="315"/>
        <v/>
      </c>
      <c r="W998" s="53" t="str">
        <f t="shared" si="316"/>
        <v/>
      </c>
      <c r="Y998" s="54" t="e">
        <f t="shared" ca="1" si="328"/>
        <v>#N/A</v>
      </c>
      <c r="Z998" s="30">
        <v>998</v>
      </c>
      <c r="AA998" s="30" t="e">
        <f t="shared" si="321"/>
        <v>#N/A</v>
      </c>
      <c r="AB998" s="30" t="e">
        <f t="shared" ca="1" si="322"/>
        <v>#N/A</v>
      </c>
      <c r="AC998" s="30" t="e">
        <f t="shared" ca="1" si="323"/>
        <v>#N/A</v>
      </c>
      <c r="AD998" s="30" t="e">
        <f t="shared" ca="1" si="324"/>
        <v>#N/A</v>
      </c>
      <c r="AE998" s="30" t="e">
        <f t="shared" ca="1" si="325"/>
        <v>#N/A</v>
      </c>
      <c r="AF998" s="30" t="e">
        <f t="shared" ca="1" si="326"/>
        <v>#N/A</v>
      </c>
      <c r="AG998" s="30" t="e">
        <f t="shared" ca="1" si="329"/>
        <v>#N/A</v>
      </c>
      <c r="AH998" s="53" t="str">
        <f t="shared" si="327"/>
        <v/>
      </c>
    </row>
    <row r="999" spans="1:34">
      <c r="A999" s="136"/>
      <c r="B999" s="137"/>
      <c r="C999" s="137"/>
      <c r="D999" s="137"/>
      <c r="E999" s="137"/>
      <c r="F999" s="137"/>
      <c r="G999" s="137"/>
      <c r="H999" s="137"/>
      <c r="I999" s="138"/>
      <c r="K999" s="139" t="str">
        <f t="shared" si="317"/>
        <v/>
      </c>
      <c r="L999" s="140" t="str">
        <f t="shared" si="318"/>
        <v/>
      </c>
      <c r="M999" s="140"/>
      <c r="N999" s="140"/>
      <c r="O999" s="140"/>
      <c r="P999" s="141"/>
      <c r="Q999" s="141" t="str">
        <f t="shared" si="319"/>
        <v/>
      </c>
      <c r="R999" s="141" t="str">
        <f t="shared" si="320"/>
        <v/>
      </c>
      <c r="S999" s="141"/>
      <c r="T999" s="141"/>
      <c r="U999" s="141"/>
      <c r="V999" s="141" t="str">
        <f t="shared" si="315"/>
        <v/>
      </c>
      <c r="W999" s="142" t="str">
        <f t="shared" si="316"/>
        <v/>
      </c>
      <c r="Y999" s="143" t="e">
        <f t="shared" ca="1" si="328"/>
        <v>#N/A</v>
      </c>
      <c r="Z999" s="141">
        <v>999</v>
      </c>
      <c r="AA999" s="141" t="e">
        <f t="shared" si="321"/>
        <v>#N/A</v>
      </c>
      <c r="AB999" s="141" t="e">
        <f t="shared" ca="1" si="322"/>
        <v>#N/A</v>
      </c>
      <c r="AC999" s="141" t="e">
        <f t="shared" ca="1" si="323"/>
        <v>#N/A</v>
      </c>
      <c r="AD999" s="141" t="e">
        <f t="shared" ca="1" si="324"/>
        <v>#N/A</v>
      </c>
      <c r="AE999" s="141" t="e">
        <f t="shared" ca="1" si="325"/>
        <v>#N/A</v>
      </c>
      <c r="AF999" s="141" t="e">
        <f t="shared" ca="1" si="326"/>
        <v>#N/A</v>
      </c>
      <c r="AG999" s="30" t="e">
        <f t="shared" ca="1" si="329"/>
        <v>#N/A</v>
      </c>
      <c r="AH999" s="142" t="str">
        <f t="shared" si="327"/>
        <v/>
      </c>
    </row>
    <row r="1000" spans="1:34">
      <c r="B1000" s="144" t="s">
        <v>586</v>
      </c>
    </row>
  </sheetData>
  <mergeCells count="25">
    <mergeCell ref="BK3:BL3"/>
    <mergeCell ref="AJ3:AK3"/>
    <mergeCell ref="AM3:AN3"/>
    <mergeCell ref="AP3:AQ3"/>
    <mergeCell ref="AS3:AT3"/>
    <mergeCell ref="AY3:AZ3"/>
    <mergeCell ref="BK5:BL5"/>
    <mergeCell ref="AJ4:AK4"/>
    <mergeCell ref="AM4:AN4"/>
    <mergeCell ref="AP4:AQ4"/>
    <mergeCell ref="AS4:AT4"/>
    <mergeCell ref="AY4:AZ4"/>
    <mergeCell ref="BK4:BL4"/>
    <mergeCell ref="AJ5:AK5"/>
    <mergeCell ref="AM5:AN5"/>
    <mergeCell ref="AP5:AQ5"/>
    <mergeCell ref="AS5:AT5"/>
    <mergeCell ref="AY5:AZ5"/>
    <mergeCell ref="BJ58:BL58"/>
    <mergeCell ref="AJ6:AK6"/>
    <mergeCell ref="AM6:AN6"/>
    <mergeCell ref="AP6:AQ6"/>
    <mergeCell ref="AS6:AT6"/>
    <mergeCell ref="AY6:AZ6"/>
    <mergeCell ref="BK6:BL6"/>
  </mergeCells>
  <conditionalFormatting sqref="BL8:BL57 BH8:BH57 AZ8:AZ57 AV8:AV57 AP8:AP57 AT8:AT57 AJ8:AJ57 AN8:AN57 AV4:AV6 BF8:BF57 BB8:BB57">
    <cfRule type="cellIs" dxfId="11" priority="13" operator="between">
      <formula>66</formula>
      <formula>77</formula>
    </cfRule>
    <cfRule type="cellIs" dxfId="10" priority="14" operator="between">
      <formula>1</formula>
      <formula>65</formula>
    </cfRule>
  </conditionalFormatting>
  <conditionalFormatting sqref="AL3:AL6">
    <cfRule type="dataBar" priority="12">
      <dataBar>
        <cfvo type="num" val="0"/>
        <cfvo type="num" val="1.25"/>
        <color theme="4"/>
      </dataBar>
    </cfRule>
  </conditionalFormatting>
  <conditionalFormatting sqref="AR3:AR6">
    <cfRule type="dataBar" priority="11">
      <dataBar>
        <cfvo type="num" val="0"/>
        <cfvo type="num" val="225"/>
        <color rgb="FF008AEF"/>
      </dataBar>
    </cfRule>
  </conditionalFormatting>
  <conditionalFormatting sqref="BH8:BH57 AV8:AV57 AP8:AP57 AJ8:AJ57 BB8:BB57">
    <cfRule type="containsText" dxfId="9" priority="8" operator="containsText" text="▲">
      <formula>NOT(ISERROR(SEARCH("▲",AJ8)))</formula>
    </cfRule>
    <cfRule type="containsText" dxfId="8" priority="9" operator="containsText" text="▼">
      <formula>NOT(ISERROR(SEARCH("▼",AJ8)))</formula>
    </cfRule>
    <cfRule type="containsText" dxfId="7" priority="10" operator="containsText" text="*=">
      <formula>NOT(ISERROR(SEARCH("*=",AJ8)))</formula>
    </cfRule>
  </conditionalFormatting>
  <conditionalFormatting sqref="AM8:AM57">
    <cfRule type="expression" dxfId="6" priority="7">
      <formula>MOD($AM8, 10)&lt;&gt;0</formula>
    </cfRule>
  </conditionalFormatting>
  <conditionalFormatting sqref="BL8:BL57 AZ8:AZ57 AT8:AT57 AN8:AN57 BF8:BF57">
    <cfRule type="cellIs" dxfId="5" priority="6" operator="equal">
      <formula>80</formula>
    </cfRule>
  </conditionalFormatting>
  <conditionalFormatting sqref="BH4:BH6">
    <cfRule type="cellIs" dxfId="4" priority="4" operator="between">
      <formula>66</formula>
      <formula>77</formula>
    </cfRule>
    <cfRule type="cellIs" dxfId="3" priority="5" operator="between">
      <formula>1</formula>
      <formula>65</formula>
    </cfRule>
  </conditionalFormatting>
  <conditionalFormatting sqref="AJ8:AJ57">
    <cfRule type="expression" dxfId="2" priority="3">
      <formula>$Y2&lt;$AG2</formula>
    </cfRule>
  </conditionalFormatting>
  <conditionalFormatting sqref="AP8:AP57">
    <cfRule type="expression" dxfId="1" priority="2">
      <formula>$Y52&lt;$AG52</formula>
    </cfRule>
  </conditionalFormatting>
  <conditionalFormatting sqref="AV8:AV57">
    <cfRule type="expression" dxfId="0" priority="1">
      <formula>$Y102&lt;$AG102</formula>
    </cfRule>
  </conditionalFormatting>
  <pageMargins left="0.7" right="0.7" top="0.75" bottom="0.75" header="0.3" footer="0.3"/>
  <pageSetup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 Stats</vt:lpstr>
      <vt:lpstr>Mouthful XLD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Chan</dc:creator>
  <cp:lastModifiedBy>Brendan Chan</cp:lastModifiedBy>
  <dcterms:created xsi:type="dcterms:W3CDTF">2012-10-20T18:11:18Z</dcterms:created>
  <dcterms:modified xsi:type="dcterms:W3CDTF">2012-10-20T18:44:07Z</dcterms:modified>
</cp:coreProperties>
</file>